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Jennifer Sewell\Desktop\"/>
    </mc:Choice>
  </mc:AlternateContent>
  <xr:revisionPtr revIDLastSave="0" documentId="13_ncr:1_{A4E9BE7F-1E6F-4CB7-A965-147A8F4842DA}" xr6:coauthVersionLast="36" xr6:coauthVersionMax="40" xr10:uidLastSave="{00000000-0000-0000-0000-000000000000}"/>
  <bookViews>
    <workbookView xWindow="0" yWindow="0" windowWidth="20490" windowHeight="7545" activeTab="2" xr2:uid="{00000000-000D-0000-FFFF-FFFF00000000}"/>
  </bookViews>
  <sheets>
    <sheet name="Instructions" sheetId="3" r:id="rId1"/>
    <sheet name="Pack" sheetId="13" r:id="rId2"/>
    <sheet name="Cubs" sheetId="2" r:id="rId3"/>
    <sheet name="Volunteers" sheetId="14" r:id="rId4"/>
    <sheet name="Tot Lot" sheetId="15" r:id="rId5"/>
    <sheet name="PrintOut" sheetId="6" r:id="rId6"/>
  </sheets>
  <definedNames>
    <definedName name="_xlnm._FilterDatabase" localSheetId="3" hidden="1">Volunteers!$A$3:$T$32</definedName>
    <definedName name="_xlnm.Print_Area" localSheetId="2">Cubs!$A$2:$Q$27</definedName>
    <definedName name="_xlnm.Print_Area" localSheetId="1">Pack!$A$2:$U$26</definedName>
    <definedName name="_xlnm.Print_Area" localSheetId="5">PrintOut!$A$8:$L$179</definedName>
    <definedName name="_xlnm.Print_Area" localSheetId="3">Volunteers!$A$4:$AA$29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5" i="6" l="1"/>
  <c r="G52" i="2"/>
  <c r="K138" i="6" l="1"/>
  <c r="K139" i="6"/>
  <c r="K140" i="6"/>
  <c r="K141" i="6"/>
  <c r="K142" i="6"/>
  <c r="K143" i="6"/>
  <c r="K144" i="6"/>
  <c r="K145" i="6"/>
  <c r="K146" i="6"/>
  <c r="K147" i="6"/>
  <c r="K148" i="6"/>
  <c r="K149" i="6"/>
  <c r="K150" i="6"/>
  <c r="K151" i="6"/>
  <c r="K152" i="6"/>
  <c r="K153" i="6"/>
  <c r="K154" i="6"/>
  <c r="K155" i="6"/>
  <c r="K156" i="6"/>
  <c r="K157" i="6"/>
  <c r="K158" i="6"/>
  <c r="K159" i="6"/>
  <c r="K160" i="6"/>
  <c r="K161" i="6"/>
  <c r="K137" i="6"/>
  <c r="J137" i="6"/>
  <c r="C16" i="6"/>
  <c r="I16" i="6"/>
  <c r="I17" i="6"/>
  <c r="I20" i="6"/>
  <c r="K165" i="6"/>
  <c r="B165" i="6"/>
  <c r="I166" i="6" l="1"/>
  <c r="I167" i="6"/>
  <c r="I168" i="6"/>
  <c r="I169" i="6"/>
  <c r="I170" i="6"/>
  <c r="I171" i="6"/>
  <c r="I172" i="6"/>
  <c r="I173" i="6"/>
  <c r="I174" i="6"/>
  <c r="I165" i="6"/>
  <c r="H166" i="6"/>
  <c r="H167" i="6"/>
  <c r="H168" i="6"/>
  <c r="H169" i="6"/>
  <c r="H170" i="6"/>
  <c r="H171" i="6"/>
  <c r="H172" i="6"/>
  <c r="H173" i="6"/>
  <c r="H174" i="6"/>
  <c r="H165" i="6"/>
  <c r="G166" i="6"/>
  <c r="G167" i="6"/>
  <c r="G168" i="6"/>
  <c r="G169" i="6"/>
  <c r="G170" i="6"/>
  <c r="G171" i="6"/>
  <c r="G172" i="6"/>
  <c r="G173" i="6"/>
  <c r="G174" i="6"/>
  <c r="G165" i="6"/>
  <c r="F166" i="6"/>
  <c r="F167" i="6"/>
  <c r="F168" i="6"/>
  <c r="F169" i="6"/>
  <c r="F170" i="6"/>
  <c r="F171" i="6"/>
  <c r="F172" i="6"/>
  <c r="F173" i="6"/>
  <c r="F174" i="6"/>
  <c r="F165" i="6"/>
  <c r="E166" i="6"/>
  <c r="E167" i="6"/>
  <c r="E168" i="6"/>
  <c r="E169" i="6"/>
  <c r="E170" i="6"/>
  <c r="E171" i="6"/>
  <c r="E172" i="6"/>
  <c r="E173" i="6"/>
  <c r="E174" i="6"/>
  <c r="E165" i="6"/>
  <c r="D166" i="6"/>
  <c r="D167" i="6"/>
  <c r="D168" i="6"/>
  <c r="D169" i="6"/>
  <c r="D170" i="6"/>
  <c r="D171" i="6"/>
  <c r="D172" i="6"/>
  <c r="D173" i="6"/>
  <c r="D174" i="6"/>
  <c r="D165" i="6"/>
  <c r="B166" i="6"/>
  <c r="B167" i="6"/>
  <c r="B168" i="6"/>
  <c r="B169" i="6"/>
  <c r="B170" i="6"/>
  <c r="B171" i="6"/>
  <c r="B172" i="6"/>
  <c r="B173" i="6"/>
  <c r="B174" i="6"/>
  <c r="B137" i="6"/>
  <c r="I132" i="6"/>
  <c r="I129" i="6"/>
  <c r="I74" i="6"/>
  <c r="I71" i="6"/>
  <c r="M12" i="2" l="1"/>
  <c r="M13" i="2"/>
  <c r="P13" i="2" s="1"/>
  <c r="M14" i="2"/>
  <c r="P14" i="2" s="1"/>
  <c r="M15" i="2"/>
  <c r="P15" i="2" s="1"/>
  <c r="M16" i="2"/>
  <c r="M17" i="2"/>
  <c r="P17" i="2" s="1"/>
  <c r="M18" i="2"/>
  <c r="P18" i="2" s="1"/>
  <c r="M19" i="2"/>
  <c r="P19" i="2" s="1"/>
  <c r="M20" i="2"/>
  <c r="M21" i="2"/>
  <c r="P21" i="2" s="1"/>
  <c r="M22" i="2"/>
  <c r="M23" i="2"/>
  <c r="P23" i="2" s="1"/>
  <c r="M24" i="2"/>
  <c r="M25" i="2"/>
  <c r="P25" i="2" s="1"/>
  <c r="M26" i="2"/>
  <c r="P26" i="2" s="1"/>
  <c r="M27" i="2"/>
  <c r="P27" i="2" s="1"/>
  <c r="M28" i="2"/>
  <c r="M29" i="2"/>
  <c r="M30" i="2"/>
  <c r="M31" i="2"/>
  <c r="P31" i="2" s="1"/>
  <c r="M32" i="2"/>
  <c r="M33" i="2"/>
  <c r="P33" i="2" s="1"/>
  <c r="M34" i="2"/>
  <c r="P34" i="2" s="1"/>
  <c r="M35" i="2"/>
  <c r="P35" i="2" s="1"/>
  <c r="M36" i="2"/>
  <c r="M37" i="2"/>
  <c r="P37" i="2" s="1"/>
  <c r="M38" i="2"/>
  <c r="M39" i="2"/>
  <c r="P39" i="2" s="1"/>
  <c r="M40" i="2"/>
  <c r="M41" i="2"/>
  <c r="P41" i="2" s="1"/>
  <c r="M42" i="2"/>
  <c r="P42" i="2" s="1"/>
  <c r="M43" i="2"/>
  <c r="P43" i="2" s="1"/>
  <c r="M44" i="2"/>
  <c r="M45" i="2"/>
  <c r="M46" i="2"/>
  <c r="M47" i="2"/>
  <c r="P47" i="2" s="1"/>
  <c r="M48" i="2"/>
  <c r="M49" i="2"/>
  <c r="P49" i="2" s="1"/>
  <c r="M50" i="2"/>
  <c r="P50" i="2" s="1"/>
  <c r="M51" i="2"/>
  <c r="P51" i="2" s="1"/>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J108" i="6" s="1"/>
  <c r="N3" i="2"/>
  <c r="M5" i="2"/>
  <c r="P5" i="2" s="1"/>
  <c r="M6" i="2"/>
  <c r="M7" i="2"/>
  <c r="P7" i="2" s="1"/>
  <c r="M8" i="2"/>
  <c r="P8" i="2" s="1"/>
  <c r="M9" i="2"/>
  <c r="P9" i="2" s="1"/>
  <c r="M10" i="2"/>
  <c r="P10" i="2" s="1"/>
  <c r="M11" i="2"/>
  <c r="P11" i="2" s="1"/>
  <c r="M4" i="2"/>
  <c r="P4" i="2" s="1"/>
  <c r="P6" i="2"/>
  <c r="P12" i="2"/>
  <c r="P16" i="2"/>
  <c r="P20" i="2"/>
  <c r="P22" i="2"/>
  <c r="P24" i="2"/>
  <c r="P28" i="2"/>
  <c r="P29" i="2"/>
  <c r="P30" i="2"/>
  <c r="P32" i="2"/>
  <c r="P36" i="2"/>
  <c r="P38" i="2"/>
  <c r="P40" i="2"/>
  <c r="P44" i="2"/>
  <c r="P45" i="2"/>
  <c r="P46" i="2"/>
  <c r="P48" i="2"/>
  <c r="B106" i="6" l="1"/>
  <c r="I134" i="6"/>
  <c r="I128" i="6"/>
  <c r="C130" i="6"/>
  <c r="C128" i="6"/>
  <c r="C70" i="6"/>
  <c r="C72" i="6"/>
  <c r="I76" i="6"/>
  <c r="I70" i="6"/>
  <c r="I313" i="6" l="1"/>
  <c r="I314" i="6" s="1"/>
  <c r="I31" i="14" l="1"/>
  <c r="P3" i="2"/>
  <c r="I138" i="6" l="1"/>
  <c r="J138" i="6"/>
  <c r="I139" i="6"/>
  <c r="J139" i="6"/>
  <c r="I140" i="6"/>
  <c r="J140" i="6"/>
  <c r="I141" i="6"/>
  <c r="J141" i="6"/>
  <c r="I142" i="6"/>
  <c r="J142" i="6"/>
  <c r="I143" i="6"/>
  <c r="J143" i="6"/>
  <c r="I144" i="6"/>
  <c r="J144" i="6"/>
  <c r="I145" i="6"/>
  <c r="J145" i="6"/>
  <c r="I146" i="6"/>
  <c r="J146" i="6"/>
  <c r="I147" i="6"/>
  <c r="J147" i="6"/>
  <c r="I148" i="6"/>
  <c r="J148" i="6"/>
  <c r="I149" i="6"/>
  <c r="J149" i="6"/>
  <c r="I150" i="6"/>
  <c r="J150" i="6"/>
  <c r="I151" i="6"/>
  <c r="J151" i="6"/>
  <c r="I152" i="6"/>
  <c r="J152" i="6"/>
  <c r="I153" i="6"/>
  <c r="J153" i="6"/>
  <c r="I154" i="6"/>
  <c r="J154" i="6"/>
  <c r="I155" i="6"/>
  <c r="J155" i="6"/>
  <c r="I156" i="6"/>
  <c r="J156" i="6"/>
  <c r="I157" i="6"/>
  <c r="J157" i="6"/>
  <c r="I158" i="6"/>
  <c r="J158" i="6"/>
  <c r="I159" i="6"/>
  <c r="J159" i="6"/>
  <c r="I160" i="6"/>
  <c r="J160" i="6"/>
  <c r="I161" i="6"/>
  <c r="J161" i="6"/>
  <c r="I137" i="6"/>
  <c r="K25" i="6"/>
  <c r="K41" i="6"/>
  <c r="K108" i="6"/>
  <c r="J25" i="6"/>
  <c r="J26" i="6"/>
  <c r="J27" i="6"/>
  <c r="J30" i="6"/>
  <c r="J31" i="6"/>
  <c r="J32" i="6"/>
  <c r="J36" i="6"/>
  <c r="J37" i="6"/>
  <c r="J38" i="6"/>
  <c r="J39" i="6"/>
  <c r="J40" i="6"/>
  <c r="J41" i="6"/>
  <c r="J42" i="6"/>
  <c r="J43" i="6"/>
  <c r="J47" i="6"/>
  <c r="J48" i="6"/>
  <c r="J49" i="6"/>
  <c r="J50" i="6"/>
  <c r="J51" i="6"/>
  <c r="J52" i="6"/>
  <c r="J53" i="6"/>
  <c r="J54" i="6"/>
  <c r="J79" i="6"/>
  <c r="J80" i="6"/>
  <c r="J81" i="6"/>
  <c r="J82" i="6"/>
  <c r="J83" i="6"/>
  <c r="J84" i="6"/>
  <c r="J85" i="6"/>
  <c r="J86" i="6"/>
  <c r="J90" i="6"/>
  <c r="J91" i="6"/>
  <c r="J92" i="6"/>
  <c r="J93" i="6"/>
  <c r="J94" i="6"/>
  <c r="J95" i="6"/>
  <c r="J96" i="6"/>
  <c r="J97" i="6"/>
  <c r="J101" i="6"/>
  <c r="J102" i="6"/>
  <c r="J103" i="6"/>
  <c r="J104" i="6"/>
  <c r="J105" i="6"/>
  <c r="J106" i="6"/>
  <c r="J107" i="6"/>
  <c r="I48" i="6"/>
  <c r="I25" i="6"/>
  <c r="I26" i="6"/>
  <c r="I27" i="6"/>
  <c r="I28" i="6"/>
  <c r="I29" i="6"/>
  <c r="I30" i="6"/>
  <c r="I31" i="6"/>
  <c r="I32" i="6"/>
  <c r="I36" i="6"/>
  <c r="I37" i="6"/>
  <c r="I38" i="6"/>
  <c r="I39" i="6"/>
  <c r="I40" i="6"/>
  <c r="I41" i="6"/>
  <c r="I42" i="6"/>
  <c r="I43" i="6"/>
  <c r="I47" i="6"/>
  <c r="I49" i="6"/>
  <c r="I50" i="6"/>
  <c r="I51" i="6"/>
  <c r="I52" i="6"/>
  <c r="I53" i="6"/>
  <c r="I54" i="6"/>
  <c r="I79" i="6"/>
  <c r="I80" i="6"/>
  <c r="I81" i="6"/>
  <c r="I82" i="6"/>
  <c r="I83" i="6"/>
  <c r="I84" i="6"/>
  <c r="I85" i="6"/>
  <c r="I86" i="6"/>
  <c r="I90" i="6"/>
  <c r="I91" i="6"/>
  <c r="I92" i="6"/>
  <c r="I93" i="6"/>
  <c r="I94" i="6"/>
  <c r="I95" i="6"/>
  <c r="I96" i="6"/>
  <c r="I97" i="6"/>
  <c r="I101" i="6"/>
  <c r="I102" i="6"/>
  <c r="I103" i="6"/>
  <c r="I104" i="6"/>
  <c r="I105" i="6"/>
  <c r="I106" i="6"/>
  <c r="I107" i="6"/>
  <c r="I108" i="6"/>
  <c r="J28" i="6"/>
  <c r="J29" i="6"/>
  <c r="D137" i="6"/>
  <c r="D104" i="6"/>
  <c r="E104" i="6"/>
  <c r="F104" i="6"/>
  <c r="G104" i="6"/>
  <c r="H104" i="6"/>
  <c r="D105" i="6"/>
  <c r="E105" i="6"/>
  <c r="F105" i="6"/>
  <c r="G105" i="6"/>
  <c r="H105" i="6"/>
  <c r="D106" i="6"/>
  <c r="E106" i="6"/>
  <c r="F106" i="6"/>
  <c r="G106" i="6"/>
  <c r="H106" i="6"/>
  <c r="D107" i="6"/>
  <c r="E107" i="6"/>
  <c r="F107" i="6"/>
  <c r="G107" i="6"/>
  <c r="H107" i="6"/>
  <c r="D108" i="6"/>
  <c r="E108" i="6"/>
  <c r="F108" i="6"/>
  <c r="G108" i="6"/>
  <c r="H108" i="6"/>
  <c r="H103" i="6"/>
  <c r="G103" i="6"/>
  <c r="D92" i="6"/>
  <c r="E92" i="6"/>
  <c r="F92" i="6"/>
  <c r="G92" i="6"/>
  <c r="H92" i="6"/>
  <c r="D93" i="6"/>
  <c r="E93" i="6"/>
  <c r="F93" i="6"/>
  <c r="G93" i="6"/>
  <c r="H93" i="6"/>
  <c r="D94" i="6"/>
  <c r="E94" i="6"/>
  <c r="F94" i="6"/>
  <c r="G94" i="6"/>
  <c r="H94" i="6"/>
  <c r="D95" i="6"/>
  <c r="E95" i="6"/>
  <c r="F95" i="6"/>
  <c r="G95" i="6"/>
  <c r="H95" i="6"/>
  <c r="D96" i="6"/>
  <c r="E96" i="6"/>
  <c r="F96" i="6"/>
  <c r="G96" i="6"/>
  <c r="H96" i="6"/>
  <c r="D97" i="6"/>
  <c r="E97" i="6"/>
  <c r="F97" i="6"/>
  <c r="G97" i="6"/>
  <c r="H97" i="6"/>
  <c r="D101" i="6"/>
  <c r="E101" i="6"/>
  <c r="F101" i="6"/>
  <c r="G101" i="6"/>
  <c r="H101" i="6"/>
  <c r="D102" i="6"/>
  <c r="E102" i="6"/>
  <c r="F102" i="6"/>
  <c r="G102" i="6"/>
  <c r="H102" i="6"/>
  <c r="H91" i="6"/>
  <c r="G91" i="6"/>
  <c r="D81" i="6"/>
  <c r="E81" i="6"/>
  <c r="F81" i="6"/>
  <c r="G81" i="6"/>
  <c r="H81" i="6"/>
  <c r="D82" i="6"/>
  <c r="E82" i="6"/>
  <c r="F82" i="6"/>
  <c r="G82" i="6"/>
  <c r="H82" i="6"/>
  <c r="D83" i="6"/>
  <c r="E83" i="6"/>
  <c r="F83" i="6"/>
  <c r="G83" i="6"/>
  <c r="H83" i="6"/>
  <c r="D84" i="6"/>
  <c r="E84" i="6"/>
  <c r="F84" i="6"/>
  <c r="G84" i="6"/>
  <c r="H84" i="6"/>
  <c r="D85" i="6"/>
  <c r="E85" i="6"/>
  <c r="F85" i="6"/>
  <c r="G85" i="6"/>
  <c r="H85" i="6"/>
  <c r="D86" i="6"/>
  <c r="E86" i="6"/>
  <c r="F86" i="6"/>
  <c r="G86" i="6"/>
  <c r="H86" i="6"/>
  <c r="D90" i="6"/>
  <c r="E90" i="6"/>
  <c r="F90" i="6"/>
  <c r="G90" i="6"/>
  <c r="H90" i="6"/>
  <c r="H80" i="6"/>
  <c r="G80" i="6"/>
  <c r="D49" i="6"/>
  <c r="E49" i="6"/>
  <c r="F49" i="6"/>
  <c r="G49" i="6"/>
  <c r="H49" i="6"/>
  <c r="D50" i="6"/>
  <c r="E50" i="6"/>
  <c r="F50" i="6"/>
  <c r="G50" i="6"/>
  <c r="H50" i="6"/>
  <c r="D51" i="6"/>
  <c r="E51" i="6"/>
  <c r="F51" i="6"/>
  <c r="G51" i="6"/>
  <c r="H51" i="6"/>
  <c r="D52" i="6"/>
  <c r="E52" i="6"/>
  <c r="F52" i="6"/>
  <c r="G52" i="6"/>
  <c r="H52" i="6"/>
  <c r="D53" i="6"/>
  <c r="E53" i="6"/>
  <c r="F53" i="6"/>
  <c r="G53" i="6"/>
  <c r="H53" i="6"/>
  <c r="D54" i="6"/>
  <c r="E54" i="6"/>
  <c r="F54" i="6"/>
  <c r="G54" i="6"/>
  <c r="H54" i="6"/>
  <c r="D79" i="6"/>
  <c r="E79" i="6"/>
  <c r="F79" i="6"/>
  <c r="G79" i="6"/>
  <c r="H79" i="6"/>
  <c r="H48" i="6"/>
  <c r="G48" i="6"/>
  <c r="F48" i="6"/>
  <c r="E48" i="6"/>
  <c r="D48" i="6"/>
  <c r="D37" i="6"/>
  <c r="E37" i="6"/>
  <c r="F37" i="6"/>
  <c r="G37" i="6"/>
  <c r="H37" i="6"/>
  <c r="D38" i="6"/>
  <c r="E38" i="6"/>
  <c r="F38" i="6"/>
  <c r="G38" i="6"/>
  <c r="H38" i="6"/>
  <c r="D39" i="6"/>
  <c r="E39" i="6"/>
  <c r="F39" i="6"/>
  <c r="G39" i="6"/>
  <c r="H39" i="6"/>
  <c r="D40" i="6"/>
  <c r="E40" i="6"/>
  <c r="F40" i="6"/>
  <c r="G40" i="6"/>
  <c r="H40" i="6"/>
  <c r="D41" i="6"/>
  <c r="E41" i="6"/>
  <c r="F41" i="6"/>
  <c r="G41" i="6"/>
  <c r="H41" i="6"/>
  <c r="D42" i="6"/>
  <c r="E42" i="6"/>
  <c r="F42" i="6"/>
  <c r="G42" i="6"/>
  <c r="H42" i="6"/>
  <c r="D43" i="6"/>
  <c r="E43" i="6"/>
  <c r="F43" i="6"/>
  <c r="G43" i="6"/>
  <c r="H43" i="6"/>
  <c r="D47" i="6"/>
  <c r="E47" i="6"/>
  <c r="F47" i="6"/>
  <c r="G47" i="6"/>
  <c r="H47" i="6"/>
  <c r="H36" i="6"/>
  <c r="G36" i="6"/>
  <c r="H26" i="6"/>
  <c r="H27" i="6"/>
  <c r="H28" i="6"/>
  <c r="H29" i="6"/>
  <c r="H30" i="6"/>
  <c r="H31" i="6"/>
  <c r="H32" i="6"/>
  <c r="G26" i="6"/>
  <c r="G27" i="6"/>
  <c r="G28" i="6"/>
  <c r="G29" i="6"/>
  <c r="G30" i="6"/>
  <c r="G31" i="6"/>
  <c r="G32" i="6"/>
  <c r="H25" i="6"/>
  <c r="G25" i="6"/>
  <c r="F36" i="6"/>
  <c r="D36" i="6"/>
  <c r="E36" i="6"/>
  <c r="F26" i="6"/>
  <c r="F27" i="6"/>
  <c r="F28" i="6"/>
  <c r="F29" i="6"/>
  <c r="F30" i="6"/>
  <c r="F31" i="6"/>
  <c r="F32" i="6"/>
  <c r="F25" i="6"/>
  <c r="E26" i="6"/>
  <c r="E27" i="6"/>
  <c r="E28" i="6"/>
  <c r="E29" i="6"/>
  <c r="E30" i="6"/>
  <c r="E31" i="6"/>
  <c r="E32" i="6"/>
  <c r="E25" i="6"/>
  <c r="D26" i="6"/>
  <c r="D27" i="6"/>
  <c r="D28" i="6"/>
  <c r="D29" i="6"/>
  <c r="D30" i="6"/>
  <c r="D31" i="6"/>
  <c r="D32" i="6"/>
  <c r="D25" i="6"/>
  <c r="I22" i="6"/>
  <c r="C18" i="6"/>
  <c r="B26" i="6"/>
  <c r="B27" i="6"/>
  <c r="B28" i="6"/>
  <c r="B29" i="6"/>
  <c r="B30" i="6"/>
  <c r="B31" i="6"/>
  <c r="B32" i="6"/>
  <c r="B36" i="6"/>
  <c r="B37" i="6"/>
  <c r="B38" i="6"/>
  <c r="B39" i="6"/>
  <c r="B40" i="6"/>
  <c r="B41" i="6"/>
  <c r="B42" i="6"/>
  <c r="B43" i="6"/>
  <c r="B47" i="6"/>
  <c r="B48" i="6"/>
  <c r="B49" i="6"/>
  <c r="B50" i="6"/>
  <c r="B51" i="6"/>
  <c r="B52" i="6"/>
  <c r="B53" i="6"/>
  <c r="B54" i="6"/>
  <c r="B79" i="6"/>
  <c r="A80" i="6"/>
  <c r="B80" i="6"/>
  <c r="D80" i="6"/>
  <c r="E80" i="6"/>
  <c r="F80" i="6"/>
  <c r="A81" i="6"/>
  <c r="B81" i="6"/>
  <c r="A82" i="6"/>
  <c r="B82" i="6"/>
  <c r="A83" i="6"/>
  <c r="B83" i="6"/>
  <c r="A84" i="6"/>
  <c r="B84" i="6"/>
  <c r="A85" i="6"/>
  <c r="B85" i="6"/>
  <c r="A86" i="6"/>
  <c r="B86" i="6"/>
  <c r="A90" i="6"/>
  <c r="B90" i="6"/>
  <c r="A91" i="6"/>
  <c r="B91" i="6"/>
  <c r="D91" i="6"/>
  <c r="E91" i="6"/>
  <c r="F91" i="6"/>
  <c r="A92" i="6"/>
  <c r="B92" i="6"/>
  <c r="A93" i="6"/>
  <c r="B93" i="6"/>
  <c r="A94" i="6"/>
  <c r="B94" i="6"/>
  <c r="A95" i="6"/>
  <c r="B95" i="6"/>
  <c r="A96" i="6"/>
  <c r="B96" i="6"/>
  <c r="A97" i="6"/>
  <c r="B97" i="6"/>
  <c r="A101" i="6"/>
  <c r="B101" i="6"/>
  <c r="A102" i="6"/>
  <c r="B102" i="6"/>
  <c r="A103" i="6"/>
  <c r="B103" i="6"/>
  <c r="D103" i="6"/>
  <c r="E103" i="6"/>
  <c r="F103" i="6"/>
  <c r="A104" i="6"/>
  <c r="B104" i="6"/>
  <c r="A105" i="6"/>
  <c r="B105" i="6"/>
  <c r="A106" i="6"/>
  <c r="A107" i="6"/>
  <c r="B107" i="6"/>
  <c r="A108" i="6"/>
  <c r="B108" i="6"/>
  <c r="E137" i="6"/>
  <c r="F137" i="6"/>
  <c r="G137" i="6"/>
  <c r="H137" i="6"/>
  <c r="B138" i="6"/>
  <c r="D138" i="6"/>
  <c r="E138" i="6"/>
  <c r="F138" i="6"/>
  <c r="G138" i="6"/>
  <c r="H138" i="6"/>
  <c r="B139" i="6"/>
  <c r="D139" i="6"/>
  <c r="E139" i="6"/>
  <c r="F139" i="6"/>
  <c r="G139" i="6"/>
  <c r="H139" i="6"/>
  <c r="B140" i="6"/>
  <c r="D140" i="6"/>
  <c r="E140" i="6"/>
  <c r="F140" i="6"/>
  <c r="G140" i="6"/>
  <c r="H140" i="6"/>
  <c r="B141" i="6"/>
  <c r="D141" i="6"/>
  <c r="E141" i="6"/>
  <c r="F141" i="6"/>
  <c r="G141" i="6"/>
  <c r="H141" i="6"/>
  <c r="B142" i="6"/>
  <c r="D142" i="6"/>
  <c r="E142" i="6"/>
  <c r="F142" i="6"/>
  <c r="G142" i="6"/>
  <c r="H142" i="6"/>
  <c r="B143" i="6"/>
  <c r="D143" i="6"/>
  <c r="E143" i="6"/>
  <c r="F143" i="6"/>
  <c r="G143" i="6"/>
  <c r="H143" i="6"/>
  <c r="B144" i="6"/>
  <c r="D144" i="6"/>
  <c r="E144" i="6"/>
  <c r="F144" i="6"/>
  <c r="G144" i="6"/>
  <c r="H144" i="6"/>
  <c r="B145" i="6"/>
  <c r="D145" i="6"/>
  <c r="E145" i="6"/>
  <c r="F145" i="6"/>
  <c r="G145" i="6"/>
  <c r="H145" i="6"/>
  <c r="B146" i="6"/>
  <c r="D146" i="6"/>
  <c r="E146" i="6"/>
  <c r="F146" i="6"/>
  <c r="G146" i="6"/>
  <c r="H146" i="6"/>
  <c r="B147" i="6"/>
  <c r="D147" i="6"/>
  <c r="E147" i="6"/>
  <c r="F147" i="6"/>
  <c r="G147" i="6"/>
  <c r="H147" i="6"/>
  <c r="B148" i="6"/>
  <c r="D148" i="6"/>
  <c r="E148" i="6"/>
  <c r="F148" i="6"/>
  <c r="G148" i="6"/>
  <c r="H148" i="6"/>
  <c r="B149" i="6"/>
  <c r="D149" i="6"/>
  <c r="E149" i="6"/>
  <c r="F149" i="6"/>
  <c r="G149" i="6"/>
  <c r="H149" i="6"/>
  <c r="B150" i="6"/>
  <c r="D150" i="6"/>
  <c r="E150" i="6"/>
  <c r="F150" i="6"/>
  <c r="G150" i="6"/>
  <c r="H150" i="6"/>
  <c r="B151" i="6"/>
  <c r="D151" i="6"/>
  <c r="E151" i="6"/>
  <c r="F151" i="6"/>
  <c r="G151" i="6"/>
  <c r="H151" i="6"/>
  <c r="B152" i="6"/>
  <c r="D152" i="6"/>
  <c r="E152" i="6"/>
  <c r="F152" i="6"/>
  <c r="G152" i="6"/>
  <c r="H152" i="6"/>
  <c r="B153" i="6"/>
  <c r="D153" i="6"/>
  <c r="E153" i="6"/>
  <c r="F153" i="6"/>
  <c r="G153" i="6"/>
  <c r="H153" i="6"/>
  <c r="B154" i="6"/>
  <c r="D154" i="6"/>
  <c r="E154" i="6"/>
  <c r="F154" i="6"/>
  <c r="G154" i="6"/>
  <c r="H154" i="6"/>
  <c r="B155" i="6"/>
  <c r="D155" i="6"/>
  <c r="E155" i="6"/>
  <c r="F155" i="6"/>
  <c r="G155" i="6"/>
  <c r="H155" i="6"/>
  <c r="B156" i="6"/>
  <c r="D156" i="6"/>
  <c r="E156" i="6"/>
  <c r="F156" i="6"/>
  <c r="G156" i="6"/>
  <c r="H156" i="6"/>
  <c r="B157" i="6"/>
  <c r="D157" i="6"/>
  <c r="E157" i="6"/>
  <c r="F157" i="6"/>
  <c r="G157" i="6"/>
  <c r="H157" i="6"/>
  <c r="B158" i="6"/>
  <c r="D158" i="6"/>
  <c r="E158" i="6"/>
  <c r="F158" i="6"/>
  <c r="G158" i="6"/>
  <c r="H158" i="6"/>
  <c r="B159" i="6"/>
  <c r="D159" i="6"/>
  <c r="E159" i="6"/>
  <c r="F159" i="6"/>
  <c r="G159" i="6"/>
  <c r="H159" i="6"/>
  <c r="B160" i="6"/>
  <c r="D160" i="6"/>
  <c r="E160" i="6"/>
  <c r="F160" i="6"/>
  <c r="G160" i="6"/>
  <c r="H160" i="6"/>
  <c r="B161" i="6"/>
  <c r="D161" i="6"/>
  <c r="E161" i="6"/>
  <c r="F161" i="6"/>
  <c r="G161" i="6"/>
  <c r="H161" i="6"/>
  <c r="H300" i="6" l="1"/>
  <c r="K32" i="6"/>
  <c r="J304" i="6"/>
  <c r="I20" i="13" s="1"/>
  <c r="I305" i="6"/>
  <c r="J19" i="13" s="1"/>
  <c r="K162" i="6"/>
  <c r="J302" i="6"/>
  <c r="G20" i="13" s="1"/>
  <c r="J306" i="6"/>
  <c r="K20" i="13" s="1"/>
  <c r="J300" i="6"/>
  <c r="E20" i="13" s="1"/>
  <c r="J305" i="6"/>
  <c r="J20" i="13" s="1"/>
  <c r="J298" i="6"/>
  <c r="C20" i="13" s="1"/>
  <c r="J297" i="6"/>
  <c r="B20" i="13" s="1"/>
  <c r="J307" i="6"/>
  <c r="L20" i="13" s="1"/>
  <c r="I306" i="6"/>
  <c r="K19" i="13" s="1"/>
  <c r="I307" i="6"/>
  <c r="I304" i="6"/>
  <c r="I19" i="13" s="1"/>
  <c r="I300" i="6"/>
  <c r="E19" i="13" s="1"/>
  <c r="I298" i="6"/>
  <c r="C19" i="13" s="1"/>
  <c r="I297" i="6"/>
  <c r="B19" i="13" s="1"/>
  <c r="I303" i="6"/>
  <c r="H19" i="13" s="1"/>
  <c r="I302" i="6"/>
  <c r="G19" i="13" s="1"/>
  <c r="I299" i="6"/>
  <c r="D19" i="13" s="1"/>
  <c r="I301" i="6"/>
  <c r="F19" i="13" s="1"/>
  <c r="K107" i="6"/>
  <c r="K106" i="6"/>
  <c r="K105" i="6"/>
  <c r="K104" i="6"/>
  <c r="K103" i="6"/>
  <c r="K101" i="6"/>
  <c r="K97" i="6"/>
  <c r="K96" i="6"/>
  <c r="K95" i="6"/>
  <c r="K94" i="6"/>
  <c r="K93" i="6"/>
  <c r="K92" i="6"/>
  <c r="K91" i="6"/>
  <c r="K90" i="6"/>
  <c r="K86" i="6"/>
  <c r="K85" i="6"/>
  <c r="K84" i="6"/>
  <c r="K83" i="6"/>
  <c r="K82" i="6"/>
  <c r="K81" i="6"/>
  <c r="K80" i="6"/>
  <c r="K79" i="6"/>
  <c r="K54" i="6"/>
  <c r="K53" i="6"/>
  <c r="K52" i="6"/>
  <c r="K51" i="6"/>
  <c r="K50" i="6"/>
  <c r="K49" i="6"/>
  <c r="K48" i="6"/>
  <c r="K43" i="6"/>
  <c r="K40" i="6"/>
  <c r="K36" i="6"/>
  <c r="K30" i="6"/>
  <c r="K26" i="6"/>
  <c r="K42" i="6"/>
  <c r="K39" i="6"/>
  <c r="K29" i="6"/>
  <c r="K38" i="6"/>
  <c r="K28" i="6"/>
  <c r="K47" i="6"/>
  <c r="K37" i="6"/>
  <c r="K31" i="6"/>
  <c r="K27" i="6"/>
  <c r="H306" i="6"/>
  <c r="K18" i="13" s="1"/>
  <c r="H301" i="6"/>
  <c r="F18" i="13" s="1"/>
  <c r="H303" i="6"/>
  <c r="H18" i="13" s="1"/>
  <c r="H299" i="6"/>
  <c r="D18" i="13" s="1"/>
  <c r="H304" i="6"/>
  <c r="I18" i="13" s="1"/>
  <c r="H297" i="6"/>
  <c r="H305" i="6"/>
  <c r="J18" i="13" s="1"/>
  <c r="H298" i="6"/>
  <c r="C18" i="13" s="1"/>
  <c r="J303" i="6"/>
  <c r="H20" i="13" s="1"/>
  <c r="J301" i="6"/>
  <c r="F20" i="13" s="1"/>
  <c r="J299" i="6"/>
  <c r="D20" i="13" s="1"/>
  <c r="H307" i="6"/>
  <c r="L18" i="13" s="1"/>
  <c r="H302" i="6"/>
  <c r="G18" i="13" s="1"/>
  <c r="E18" i="13"/>
  <c r="P52" i="2" l="1"/>
  <c r="K102" i="6"/>
  <c r="K110" i="6" s="1"/>
  <c r="E21" i="13"/>
  <c r="J21" i="13"/>
  <c r="C21" i="13"/>
  <c r="D21" i="13"/>
  <c r="G21" i="13"/>
  <c r="H21" i="13"/>
  <c r="B21" i="13"/>
  <c r="I21" i="13"/>
  <c r="K21" i="13"/>
  <c r="F21" i="13"/>
  <c r="K175" i="6"/>
  <c r="K307" i="6"/>
  <c r="L19" i="13" s="1"/>
  <c r="L21" i="13" s="1"/>
  <c r="K306" i="6"/>
  <c r="I308" i="6"/>
  <c r="K56" i="6"/>
  <c r="K298" i="6"/>
  <c r="K305" i="6"/>
  <c r="K304" i="6"/>
  <c r="K297" i="6"/>
  <c r="K299" i="6"/>
  <c r="J308" i="6"/>
  <c r="K300" i="6"/>
  <c r="K301" i="6"/>
  <c r="H308" i="6"/>
  <c r="K302" i="6"/>
  <c r="K303" i="6"/>
  <c r="K178" i="6" l="1"/>
  <c r="K176" i="6"/>
  <c r="K308" i="6"/>
  <c r="C73" i="6" l="1"/>
  <c r="C131" i="6"/>
  <c r="C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L. Markwell</author>
  </authors>
  <commentList>
    <comment ref="D2" authorId="0" shapeId="0" xr:uid="{00000000-0006-0000-0200-000001000000}">
      <text>
        <r>
          <rPr>
            <sz val="8"/>
            <color indexed="81"/>
            <rFont val="Tahoma"/>
            <family val="2"/>
          </rPr>
          <t>This will make it easier for your unit to get the information to the den leaders</t>
        </r>
      </text>
    </comment>
    <comment ref="F2" authorId="0" shapeId="0" xr:uid="{00000000-0006-0000-0200-000002000000}">
      <text>
        <r>
          <rPr>
            <sz val="8"/>
            <color indexed="81"/>
            <rFont val="Tahoma"/>
            <family val="2"/>
          </rPr>
          <t>Calculates the rank for 2008-09 based on grade</t>
        </r>
        <r>
          <rPr>
            <sz val="8"/>
            <color indexed="81"/>
            <rFont val="Tahoma"/>
            <family val="2"/>
          </rPr>
          <t xml:space="preserve">
</t>
        </r>
      </text>
    </comment>
    <comment ref="H2" authorId="0" shapeId="0" xr:uid="{00000000-0006-0000-0200-000003000000}">
      <text>
        <r>
          <rPr>
            <sz val="8"/>
            <color indexed="81"/>
            <rFont val="Tahoma"/>
            <family val="2"/>
          </rPr>
          <t>Age at start of Day Camp</t>
        </r>
      </text>
    </comment>
    <comment ref="L2" authorId="0" shapeId="0" xr:uid="{00000000-0006-0000-0200-000004000000}">
      <text>
        <r>
          <rPr>
            <sz val="8"/>
            <color indexed="81"/>
            <rFont val="Tahoma"/>
            <family val="2"/>
          </rPr>
          <t>Address will only be used by Day Camp Staff to send Day Camp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L. Markwell</author>
  </authors>
  <commentList>
    <comment ref="F4" authorId="0" shapeId="0" xr:uid="{00000000-0006-0000-0300-000001000000}">
      <text>
        <r>
          <rPr>
            <sz val="9"/>
            <color indexed="81"/>
            <rFont val="Tahoma"/>
            <family val="2"/>
          </rPr>
          <t>Address will only be used by Day Camp Staff to send Day Camp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Kelly L. Markwell</author>
  </authors>
  <commentList>
    <comment ref="H4" authorId="0" shapeId="0" xr:uid="{78848027-FC20-410C-9A90-40DC2D03A5D2}">
      <text>
        <r>
          <rPr>
            <sz val="9"/>
            <color indexed="81"/>
            <rFont val="Tahoma"/>
            <family val="2"/>
          </rPr>
          <t>Address will only be used by Day Camp Staff to send Day Camp Information.</t>
        </r>
      </text>
    </comment>
  </commentList>
</comments>
</file>

<file path=xl/sharedStrings.xml><?xml version="1.0" encoding="utf-8"?>
<sst xmlns="http://schemas.openxmlformats.org/spreadsheetml/2006/main" count="310" uniqueCount="181">
  <si>
    <t>Unit Information</t>
  </si>
  <si>
    <t xml:space="preserve">Pack: </t>
  </si>
  <si>
    <t xml:space="preserve">District: </t>
  </si>
  <si>
    <t>Pack Contact(s)</t>
  </si>
  <si>
    <t>Primary&gt;&gt;</t>
  </si>
  <si>
    <t>Backup&gt;&gt;</t>
  </si>
  <si>
    <t>Cell Phone</t>
  </si>
  <si>
    <t>Pack's Den Number</t>
  </si>
  <si>
    <t>Age</t>
  </si>
  <si>
    <t>Email to Receive Daycamp Info</t>
  </si>
  <si>
    <t>x</t>
  </si>
  <si>
    <t>YM (10/12)</t>
  </si>
  <si>
    <t>YL (14/16)</t>
  </si>
  <si>
    <t>AM</t>
  </si>
  <si>
    <t>AL</t>
  </si>
  <si>
    <t>AXL</t>
  </si>
  <si>
    <t>How does this help?</t>
  </si>
  <si>
    <t>Pack Registration Form</t>
  </si>
  <si>
    <t>Scouts</t>
  </si>
  <si>
    <t>Name ( last, first )</t>
  </si>
  <si>
    <t>Tiger</t>
  </si>
  <si>
    <t>Wolf</t>
  </si>
  <si>
    <t>Bear</t>
  </si>
  <si>
    <t>Web I</t>
  </si>
  <si>
    <t>Web II</t>
  </si>
  <si>
    <t>T-Shirt Size</t>
  </si>
  <si>
    <t>Sample</t>
  </si>
  <si>
    <t>Scout</t>
  </si>
  <si>
    <t>YS (8/10)</t>
  </si>
  <si>
    <t>Data</t>
  </si>
  <si>
    <t>Total</t>
  </si>
  <si>
    <t>M</t>
  </si>
  <si>
    <t>T</t>
  </si>
  <si>
    <t>W</t>
  </si>
  <si>
    <t>Type</t>
  </si>
  <si>
    <t>TH</t>
  </si>
  <si>
    <t>Name (last, first)</t>
  </si>
  <si>
    <t>*When registering adult volunteers please specify the day(s) they have requested.</t>
  </si>
  <si>
    <t>T-Shirt Totals</t>
  </si>
  <si>
    <t>Youth Small</t>
  </si>
  <si>
    <t>Youth Medium</t>
  </si>
  <si>
    <t>Youth Large</t>
  </si>
  <si>
    <t>Adult Med.</t>
  </si>
  <si>
    <t>Adult Large</t>
  </si>
  <si>
    <t>Adult XL</t>
  </si>
  <si>
    <t>IMPORTANT</t>
  </si>
  <si>
    <t>Use this tab to fill in the general contact information about the pack - both primary and backup. Day Camp information will be sent to both of these individuals.</t>
  </si>
  <si>
    <t>Adult</t>
  </si>
  <si>
    <t>PrintOut</t>
  </si>
  <si>
    <t>Yes</t>
  </si>
  <si>
    <t>No</t>
  </si>
  <si>
    <t>Registration Forms Complete?</t>
  </si>
  <si>
    <t>Medical A&amp;B Complete?</t>
  </si>
  <si>
    <t>Mon</t>
  </si>
  <si>
    <t>Tue</t>
  </si>
  <si>
    <t>Wed</t>
  </si>
  <si>
    <t>Thu</t>
  </si>
  <si>
    <t>First Name</t>
  </si>
  <si>
    <t>Last Name</t>
  </si>
  <si>
    <t>Address</t>
  </si>
  <si>
    <t>City</t>
  </si>
  <si>
    <t>Zip</t>
  </si>
  <si>
    <t>Phone</t>
  </si>
  <si>
    <t>Email</t>
  </si>
  <si>
    <t>Day Walker</t>
  </si>
  <si>
    <t>Staff</t>
  </si>
  <si>
    <t>Den Chief</t>
  </si>
  <si>
    <t>PLEASE NOTE:  This sheet is auto populated, just use CTRL P to print from the print menu.</t>
  </si>
  <si>
    <t>The section below will auto-populate as you fill in the other tabs</t>
  </si>
  <si>
    <t>Grade for 2015-2016</t>
  </si>
  <si>
    <t>Please select the days the volunteer will be either a "Staff" or "Day Walker" with an 'x'</t>
  </si>
  <si>
    <t>Adult 2X</t>
  </si>
  <si>
    <t>Adult 4X</t>
  </si>
  <si>
    <t xml:space="preserve">Camp: </t>
  </si>
  <si>
    <t>Bolingbrook</t>
  </si>
  <si>
    <t>New Lenox</t>
  </si>
  <si>
    <t>Shorewood</t>
  </si>
  <si>
    <t xml:space="preserve">Morris </t>
  </si>
  <si>
    <t>Webelos I</t>
  </si>
  <si>
    <t>Webelos II</t>
  </si>
  <si>
    <t>AS</t>
  </si>
  <si>
    <t>A4X</t>
  </si>
  <si>
    <t>A3X</t>
  </si>
  <si>
    <t>A2X</t>
  </si>
  <si>
    <t>A5X</t>
  </si>
  <si>
    <t>Copy of Insurance Card?</t>
  </si>
  <si>
    <t>Adult 3X</t>
  </si>
  <si>
    <t>Adult Small</t>
  </si>
  <si>
    <t>Adult 5X</t>
  </si>
  <si>
    <t>X</t>
  </si>
  <si>
    <t>T-shirt Size</t>
  </si>
  <si>
    <t>Sibling</t>
  </si>
  <si>
    <t>RAINBOW COUNCIL, BSA</t>
  </si>
  <si>
    <t>Shirts @ Person</t>
  </si>
  <si>
    <t>Youth Shirts</t>
  </si>
  <si>
    <t>Adult Shirts</t>
  </si>
  <si>
    <t>Sibling Shirts</t>
  </si>
  <si>
    <t xml:space="preserve">TOTAL </t>
  </si>
  <si>
    <t>Page 1 TOTAL</t>
  </si>
  <si>
    <t>Page 2 TOTAL</t>
  </si>
  <si>
    <t>Adult Total</t>
  </si>
  <si>
    <t>To PRINT
CTRL-P</t>
  </si>
  <si>
    <t>YS</t>
  </si>
  <si>
    <t>YL</t>
  </si>
  <si>
    <t>YM</t>
  </si>
  <si>
    <r>
      <t xml:space="preserve">
</t>
    </r>
    <r>
      <rPr>
        <i/>
        <sz val="8"/>
        <color theme="1" tint="0.499984740745262"/>
        <rFont val="Tahoma"/>
        <family val="2"/>
      </rPr>
      <t xml:space="preserve">Tiger
Wolf
Bear
Webelos I
Webelos II
</t>
    </r>
    <r>
      <rPr>
        <sz val="10"/>
        <rFont val="Tahoma"/>
        <family val="2"/>
      </rPr>
      <t>Rank</t>
    </r>
  </si>
  <si>
    <t>Ishkote</t>
  </si>
  <si>
    <t>Waapi Lenaswa</t>
  </si>
  <si>
    <t>Pack Notes</t>
  </si>
  <si>
    <t>Staff Notes</t>
  </si>
  <si>
    <t>Due to Council</t>
  </si>
  <si>
    <t>Theakiki</t>
  </si>
  <si>
    <t>staff</t>
  </si>
  <si>
    <r>
      <t xml:space="preserve">All paperwork </t>
    </r>
    <r>
      <rPr>
        <b/>
        <u/>
        <sz val="10"/>
        <color indexed="10"/>
        <rFont val="Tahoma"/>
        <family val="2"/>
      </rPr>
      <t>MUST</t>
    </r>
    <r>
      <rPr>
        <b/>
        <sz val="10"/>
        <rFont val="Tahoma"/>
        <family val="2"/>
      </rPr>
      <t xml:space="preserve"> delivered to the Rainbow Council Service Center</t>
    </r>
  </si>
  <si>
    <t xml:space="preserve"> 2 weeks prior to the start of camp session</t>
  </si>
  <si>
    <t xml:space="preserve">GRAND TOTAL DUE </t>
  </si>
  <si>
    <t>The data for all Day Camps will be stored in a database that will monitor scout attendance and participation at Day Camp.  At the end of camp, after the staff tabulates the information, we'll be able to send out reports to each unit showing what each scout has earned based on his participation at Day Camp.  Also if there is any need to either contact the parents/guardians of the scouts or if we need to find a particular scout for an emergency situation, having correct data directly from the packs helps tremendously.</t>
  </si>
  <si>
    <t xml:space="preserve">This tab prints the summary needed to complete registration. </t>
  </si>
  <si>
    <t>Enter Number of Additional 
T-Shirts</t>
  </si>
  <si>
    <r>
      <t xml:space="preserve">
Additional 
T-Shirt Fee
</t>
    </r>
    <r>
      <rPr>
        <sz val="8"/>
        <color theme="1" tint="0.499984740745262"/>
        <rFont val="Tahoma"/>
        <family val="2"/>
      </rPr>
      <t xml:space="preserve">(auto calc) </t>
    </r>
  </si>
  <si>
    <r>
      <t xml:space="preserve">Total Shirts per person
</t>
    </r>
    <r>
      <rPr>
        <sz val="8"/>
        <color theme="1" tint="0.499984740745262"/>
        <rFont val="Tahoma"/>
        <family val="2"/>
      </rPr>
      <t>(auto calc)</t>
    </r>
    <r>
      <rPr>
        <sz val="10"/>
        <rFont val="Tahoma"/>
        <family val="2"/>
      </rPr>
      <t xml:space="preserve"> </t>
    </r>
  </si>
  <si>
    <r>
      <t xml:space="preserve">Total Paid
</t>
    </r>
    <r>
      <rPr>
        <b/>
        <sz val="8"/>
        <color theme="0"/>
        <rFont val="Tahoma"/>
        <family val="2"/>
      </rPr>
      <t>(auto Calc)</t>
    </r>
  </si>
  <si>
    <t xml:space="preserve">Sample </t>
  </si>
  <si>
    <t>scoutparent@gmail.com</t>
  </si>
  <si>
    <t xml:space="preserve"> Number of  
T-Shirts</t>
  </si>
  <si>
    <t>*Please complete all areas in yellow on this sheet *</t>
  </si>
  <si>
    <t>daycamp@rainbowcouncil.org</t>
  </si>
  <si>
    <t xml:space="preserve">Below table is auto-populated </t>
  </si>
  <si>
    <t>Waapi</t>
  </si>
  <si>
    <t>Unknown</t>
  </si>
  <si>
    <r>
      <rPr>
        <sz val="10"/>
        <rFont val="Tahoma"/>
        <family val="2"/>
      </rPr>
      <t xml:space="preserve">
</t>
    </r>
    <r>
      <rPr>
        <i/>
        <sz val="8"/>
        <color theme="1" tint="0.499984740745262"/>
        <rFont val="Tahoma"/>
        <family val="2"/>
      </rPr>
      <t xml:space="preserve">(YS, YM, YL, AS, AM, AL, or AXL)
</t>
    </r>
    <r>
      <rPr>
        <i/>
        <sz val="10"/>
        <rFont val="Tahoma"/>
        <family val="2"/>
      </rPr>
      <t>Choose Shirt Size</t>
    </r>
  </si>
  <si>
    <t>TOTAL SCOUTS</t>
  </si>
  <si>
    <r>
      <rPr>
        <sz val="10"/>
        <rFont val="Tahoma"/>
        <family val="2"/>
      </rPr>
      <t xml:space="preserve">
</t>
    </r>
    <r>
      <rPr>
        <i/>
        <sz val="8"/>
        <color theme="1" tint="0.499984740745262"/>
        <rFont val="Tahoma"/>
        <family val="2"/>
      </rPr>
      <t xml:space="preserve">(AS, AM, AL, AXL, A2X, A3X, A4X, or A5X)
</t>
    </r>
    <r>
      <rPr>
        <i/>
        <sz val="10"/>
        <rFont val="Tahoma"/>
        <family val="2"/>
      </rPr>
      <t>Choose Shirt Size</t>
    </r>
  </si>
  <si>
    <t>shirts cubs pg</t>
  </si>
  <si>
    <t>forms cubs pg</t>
  </si>
  <si>
    <t>amt cubs pg</t>
  </si>
  <si>
    <t>Camps listed above</t>
  </si>
  <si>
    <t>Dist listed above</t>
  </si>
  <si>
    <t>ypt dates</t>
  </si>
  <si>
    <t>addtl Adult shirt</t>
  </si>
  <si>
    <r>
      <rPr>
        <b/>
        <sz val="10"/>
        <rFont val="Tahoma"/>
        <family val="2"/>
      </rPr>
      <t>Enter t-shirt fee</t>
    </r>
    <r>
      <rPr>
        <sz val="10"/>
        <rFont val="Tahoma"/>
        <family val="2"/>
      </rPr>
      <t xml:space="preserve">
</t>
    </r>
    <r>
      <rPr>
        <b/>
        <i/>
        <sz val="10"/>
        <rFont val="Tahoma"/>
        <family val="2"/>
      </rPr>
      <t>If not full time or full time + ordering more than 1 shirt</t>
    </r>
    <r>
      <rPr>
        <sz val="10"/>
        <rFont val="Tahoma"/>
        <family val="2"/>
      </rPr>
      <t xml:space="preserve">
AS-AXL @$6
2XL-5XL @$12</t>
    </r>
  </si>
  <si>
    <t>Camp:</t>
  </si>
  <si>
    <t>Pack #:</t>
  </si>
  <si>
    <t>Adults:</t>
  </si>
  <si>
    <t>Tot Lot Registrants:</t>
  </si>
  <si>
    <t>Pg 3</t>
  </si>
  <si>
    <t>Pg 2</t>
  </si>
  <si>
    <t>Pg 1</t>
  </si>
  <si>
    <t>Email address:</t>
  </si>
  <si>
    <t>Pack Coordinator:</t>
  </si>
  <si>
    <t>Total Due: $</t>
  </si>
  <si>
    <t>Page 3 TOTAL</t>
  </si>
  <si>
    <t>Pack Tab</t>
  </si>
  <si>
    <t>Cubs Tab</t>
  </si>
  <si>
    <t>Adult Tab</t>
  </si>
  <si>
    <t>This tab is for Day Walkers (moving with the den to each station), Camp Staff (staying at one station and teaching the dens that arrive), or Den Chiefs and other pre-approved youth volunteers.  Please be sure to fill out all information and include when they will be attending.</t>
  </si>
  <si>
    <r>
      <t xml:space="preserve">This sheet prints the electronic version of the Pack Registration forms.  You </t>
    </r>
    <r>
      <rPr>
        <u/>
        <sz val="8"/>
        <rFont val="Tahoma"/>
        <family val="2"/>
      </rPr>
      <t>MUST</t>
    </r>
    <r>
      <rPr>
        <sz val="8"/>
        <rFont val="Tahoma"/>
        <family val="2"/>
      </rPr>
      <t xml:space="preserve"> use </t>
    </r>
    <r>
      <rPr>
        <b/>
        <sz val="8"/>
        <rFont val="Tahoma"/>
        <family val="2"/>
      </rPr>
      <t xml:space="preserve">CTRL-P.
</t>
    </r>
    <r>
      <rPr>
        <sz val="8"/>
        <rFont val="Tahoma"/>
        <family val="2"/>
      </rPr>
      <t>The sheet is set to print for packs with up to 48 scouts attending.  If you have less, there will be an extra sheet printed.  Please remember to print the page labeled 'Pack' also.</t>
    </r>
  </si>
  <si>
    <t xml:space="preserve">BSA requires:
* minimum of 2 adult day walkers for the first 8 scouts per den; * 1 addtitional adult day walker for each addt'l 8 scouts </t>
  </si>
  <si>
    <t>A minimum of 2 adult day walkers for the first 8 scouts per den (1 addtitional adult day walker for each addt'l 8 scouts)</t>
  </si>
  <si>
    <r>
      <t xml:space="preserve">
</t>
    </r>
    <r>
      <rPr>
        <i/>
        <sz val="8"/>
        <color theme="1" tint="0.499984740745262"/>
        <rFont val="Tahoma"/>
        <family val="2"/>
      </rPr>
      <t xml:space="preserve">YPT must be completed no more than 1 year previously
</t>
    </r>
    <r>
      <rPr>
        <sz val="10"/>
        <rFont val="Tahoma"/>
        <family val="2"/>
      </rPr>
      <t xml:space="preserve">
YPT Date</t>
    </r>
  </si>
  <si>
    <t>There are several tabs at the bottom of this sheet; one for general pack information, one for the cub scouts attending Day Camp, one for Adult Daywalkers/Staff and Den Chiefs, and the Print Out tab.  Please note: You will not be able to enter data in all fields</t>
  </si>
  <si>
    <t>For the Cub Scouts, be sure to use the rank they are moving into over the summer - if the scout was a Tiger for the 2018-2019 school year, mark them down as a Wolf. There is a demo scout in first row.</t>
  </si>
  <si>
    <r>
      <rPr>
        <b/>
        <i/>
        <sz val="8"/>
        <rFont val="Tahoma"/>
        <family val="2"/>
      </rPr>
      <t xml:space="preserve">Paperwork and fees due date - turned-in office
 </t>
    </r>
    <r>
      <rPr>
        <sz val="10"/>
        <rFont val="Tahoma"/>
        <family val="2"/>
      </rPr>
      <t xml:space="preserve"> 
$90 by 5/1/2019
$115 thereafter (up to 2 weeks prior to camp)</t>
    </r>
  </si>
  <si>
    <t>Cub Scout Day Camp 2019</t>
  </si>
  <si>
    <r>
      <t xml:space="preserve">Scouts  -  </t>
    </r>
    <r>
      <rPr>
        <b/>
        <i/>
        <sz val="10"/>
        <rFont val="Tahoma"/>
        <family val="2"/>
      </rPr>
      <t>*Register rank effective June 2019</t>
    </r>
  </si>
  <si>
    <t xml:space="preserve">Thanks for helping out.  If you have any questions, please contact Amanda Carlson; cubscoutdaycamp2019@gmail.com </t>
  </si>
  <si>
    <r>
      <t>Day Camp Around the World 2019 Registration for your pack.  This spreadsheet will assist each unit in coordinating documents that will be sent to Council, but will also give more detailed information to our staff.</t>
    </r>
    <r>
      <rPr>
        <sz val="9"/>
        <color indexed="10"/>
        <rFont val="Tahoma"/>
        <family val="2"/>
      </rPr>
      <t xml:space="preserve">
</t>
    </r>
    <r>
      <rPr>
        <b/>
        <sz val="9"/>
        <color indexed="10"/>
        <rFont val="Tahoma"/>
        <family val="2"/>
      </rPr>
      <t xml:space="preserve">
The PrintOut page must be printed (3 pages will actually print) and accompany your unit's paperwork and payment.  This is due in the Rainbow Council Office no later than 2 weeks prior to the start of camp session.  Then, email this workbook in its entirety to: cubscoutdaycamp2019@gmail.com and jennifer.sewell@scouting.org</t>
    </r>
  </si>
  <si>
    <t>Home Phone:</t>
  </si>
  <si>
    <t>Cell Phone:</t>
  </si>
  <si>
    <t>Parent/Guardian      Last Name</t>
  </si>
  <si>
    <t>Parent/Guardian  First Name</t>
  </si>
  <si>
    <t>Child's                    Last Name</t>
  </si>
  <si>
    <t>Child's                    First Name</t>
  </si>
  <si>
    <t>Child's Age</t>
  </si>
  <si>
    <t>Please select the days child will be in the Tot Lot</t>
  </si>
  <si>
    <t>Emerg Contact</t>
  </si>
  <si>
    <t>Parent/Guardian    Contact Number</t>
  </si>
  <si>
    <t>$10 day per day per child or $5 per day per child for full time volunteers</t>
  </si>
  <si>
    <t>If youth volunteer, please provide rank.</t>
  </si>
  <si>
    <t>Program Aide</t>
  </si>
  <si>
    <t>Enter Staff or Day Walker for adults. Enter Den Chief or Program Aide for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</si>
</sst>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lt;=9999999]###\-####;\(###\)\ ###\-####"/>
    <numFmt numFmtId="165" formatCode="\(###\)\ ###\-####"/>
    <numFmt numFmtId="166" formatCode="\-"/>
    <numFmt numFmtId="167" formatCode="&quot;$&quot;#,##0"/>
    <numFmt numFmtId="168" formatCode="\(###\)###\-####"/>
    <numFmt numFmtId="169" formatCode="m/d/yy;@"/>
  </numFmts>
  <fonts count="62" x14ac:knownFonts="1">
    <font>
      <sz val="10"/>
      <name val="Tahoma"/>
    </font>
    <font>
      <sz val="10"/>
      <name val="Tahoma"/>
      <family val="2"/>
    </font>
    <font>
      <sz val="8"/>
      <name val="Tahoma"/>
      <family val="2"/>
    </font>
    <font>
      <b/>
      <sz val="10"/>
      <name val="Tahoma"/>
      <family val="2"/>
    </font>
    <font>
      <sz val="40"/>
      <name val="Arial Black"/>
      <family val="2"/>
    </font>
    <font>
      <sz val="20"/>
      <name val="Arial Black"/>
      <family val="2"/>
    </font>
    <font>
      <sz val="9"/>
      <name val="Tahoma"/>
      <family val="2"/>
    </font>
    <font>
      <sz val="10"/>
      <color indexed="23"/>
      <name val="Tahoma"/>
      <family val="2"/>
    </font>
    <font>
      <sz val="10"/>
      <name val="Tahoma"/>
      <family val="2"/>
    </font>
    <font>
      <b/>
      <sz val="9"/>
      <name val="Tahoma"/>
      <family val="2"/>
    </font>
    <font>
      <sz val="8"/>
      <color indexed="81"/>
      <name val="Tahoma"/>
      <family val="2"/>
    </font>
    <font>
      <i/>
      <sz val="10"/>
      <name val="Tahoma"/>
      <family val="2"/>
    </font>
    <font>
      <b/>
      <sz val="12"/>
      <name val="Tahoma"/>
      <family val="2"/>
    </font>
    <font>
      <b/>
      <u/>
      <sz val="14"/>
      <name val="Tahoma"/>
      <family val="2"/>
    </font>
    <font>
      <b/>
      <sz val="14"/>
      <name val="Tahoma"/>
      <family val="2"/>
    </font>
    <font>
      <sz val="9"/>
      <color indexed="23"/>
      <name val="Tahoma"/>
      <family val="2"/>
    </font>
    <font>
      <sz val="9"/>
      <name val="Tahoma"/>
      <family val="2"/>
    </font>
    <font>
      <sz val="9"/>
      <color indexed="81"/>
      <name val="Tahoma"/>
      <family val="2"/>
    </font>
    <font>
      <sz val="10"/>
      <color indexed="9"/>
      <name val="Tahoma"/>
      <family val="2"/>
    </font>
    <font>
      <b/>
      <sz val="8"/>
      <name val="Tahoma"/>
      <family val="2"/>
    </font>
    <font>
      <u/>
      <sz val="8"/>
      <name val="Tahoma"/>
      <family val="2"/>
    </font>
    <font>
      <b/>
      <sz val="12"/>
      <name val="Arial Black"/>
      <family val="2"/>
    </font>
    <font>
      <b/>
      <sz val="9"/>
      <name val="Tahoma"/>
      <family val="2"/>
    </font>
    <font>
      <sz val="10"/>
      <name val="Tahoma"/>
      <family val="2"/>
    </font>
    <font>
      <b/>
      <i/>
      <sz val="10"/>
      <name val="Tahoma"/>
      <family val="2"/>
    </font>
    <font>
      <sz val="10"/>
      <color indexed="23"/>
      <name val="Tahoma"/>
      <family val="2"/>
    </font>
    <font>
      <sz val="9"/>
      <color indexed="10"/>
      <name val="Tahoma"/>
      <family val="2"/>
    </font>
    <font>
      <sz val="14"/>
      <name val="Wingdings"/>
      <charset val="2"/>
    </font>
    <font>
      <b/>
      <u/>
      <sz val="10"/>
      <color indexed="10"/>
      <name val="Tahoma"/>
      <family val="2"/>
    </font>
    <font>
      <sz val="10"/>
      <color indexed="8"/>
      <name val="Arial"/>
      <family val="2"/>
    </font>
    <font>
      <b/>
      <sz val="8"/>
      <color indexed="10"/>
      <name val="Tahoma"/>
      <family val="2"/>
    </font>
    <font>
      <b/>
      <sz val="10"/>
      <color indexed="10"/>
      <name val="Tahoma"/>
      <family val="2"/>
    </font>
    <font>
      <b/>
      <i/>
      <sz val="10"/>
      <color indexed="10"/>
      <name val="Tahoma"/>
      <family val="2"/>
    </font>
    <font>
      <sz val="10"/>
      <color indexed="10"/>
      <name val="Tahoma"/>
      <family val="2"/>
    </font>
    <font>
      <b/>
      <sz val="18"/>
      <color indexed="10"/>
      <name val="Tahoma"/>
      <family val="2"/>
    </font>
    <font>
      <sz val="10"/>
      <name val="Tahoma"/>
      <family val="2"/>
    </font>
    <font>
      <sz val="11"/>
      <name val="Tahoma"/>
      <family val="2"/>
    </font>
    <font>
      <b/>
      <sz val="11"/>
      <name val="Tahoma"/>
      <family val="2"/>
    </font>
    <font>
      <sz val="14"/>
      <name val="Tahoma"/>
      <family val="2"/>
    </font>
    <font>
      <b/>
      <i/>
      <sz val="14"/>
      <name val="Tahoma"/>
      <family val="2"/>
    </font>
    <font>
      <sz val="12"/>
      <name val="Tahoma"/>
      <family val="2"/>
    </font>
    <font>
      <sz val="12"/>
      <name val="Arial"/>
      <family val="2"/>
    </font>
    <font>
      <u/>
      <sz val="11"/>
      <name val="Tahoma"/>
      <family val="2"/>
    </font>
    <font>
      <u/>
      <sz val="9"/>
      <color theme="10"/>
      <name val="Tahoma"/>
      <family val="2"/>
    </font>
    <font>
      <u/>
      <sz val="12"/>
      <color theme="10"/>
      <name val="Tahoma"/>
      <family val="2"/>
    </font>
    <font>
      <i/>
      <sz val="8"/>
      <color theme="1" tint="0.499984740745262"/>
      <name val="Tahoma"/>
      <family val="2"/>
    </font>
    <font>
      <sz val="8"/>
      <color theme="1" tint="0.499984740745262"/>
      <name val="Tahoma"/>
      <family val="2"/>
    </font>
    <font>
      <b/>
      <sz val="10"/>
      <color theme="0"/>
      <name val="Tahoma"/>
      <family val="2"/>
    </font>
    <font>
      <b/>
      <i/>
      <sz val="8"/>
      <name val="Tahoma"/>
      <family val="2"/>
    </font>
    <font>
      <b/>
      <i/>
      <sz val="11"/>
      <name val="Tahoma"/>
      <family val="2"/>
    </font>
    <font>
      <b/>
      <sz val="8"/>
      <color theme="0"/>
      <name val="Tahoma"/>
      <family val="2"/>
    </font>
    <font>
      <b/>
      <sz val="9"/>
      <color indexed="10"/>
      <name val="Tahoma"/>
      <family val="2"/>
    </font>
    <font>
      <b/>
      <u/>
      <sz val="10"/>
      <name val="Tahoma"/>
      <family val="2"/>
    </font>
    <font>
      <u/>
      <sz val="10"/>
      <name val="Tahoma"/>
      <family val="2"/>
    </font>
    <font>
      <sz val="10"/>
      <color theme="0" tint="-0.249977111117893"/>
      <name val="Tahoma"/>
      <family val="2"/>
    </font>
    <font>
      <sz val="9"/>
      <color theme="0" tint="-0.249977111117893"/>
      <name val="Tahoma"/>
      <family val="2"/>
    </font>
    <font>
      <sz val="10"/>
      <color theme="0" tint="-0.14999847407452621"/>
      <name val="Arial"/>
      <family val="2"/>
    </font>
    <font>
      <sz val="10"/>
      <color theme="0" tint="-0.14999847407452621"/>
      <name val="Tahoma"/>
      <family val="2"/>
    </font>
    <font>
      <b/>
      <sz val="10"/>
      <color theme="0" tint="-0.249977111117893"/>
      <name val="Tahoma"/>
      <family val="2"/>
    </font>
    <font>
      <b/>
      <i/>
      <sz val="10"/>
      <color theme="0" tint="-0.499984740745262"/>
      <name val="Tahoma"/>
      <family val="2"/>
    </font>
    <font>
      <b/>
      <sz val="9"/>
      <color rgb="FFFF0000"/>
      <name val="Tahoma"/>
      <family val="2"/>
    </font>
    <font>
      <b/>
      <sz val="10"/>
      <color rgb="FFFF0000"/>
      <name val="Tahoma"/>
      <family val="2"/>
    </font>
  </fonts>
  <fills count="2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99CCFF"/>
        <bgColor indexed="64"/>
      </patternFill>
    </fill>
    <fill>
      <patternFill patternType="solid">
        <fgColor theme="3" tint="0.39997558519241921"/>
        <bgColor indexed="64"/>
      </patternFill>
    </fill>
    <fill>
      <patternFill patternType="solid">
        <fgColor rgb="FFDDE9F7"/>
        <bgColor indexed="64"/>
      </patternFill>
    </fill>
    <fill>
      <patternFill patternType="gray0625">
        <bgColor indexed="42"/>
      </patternFill>
    </fill>
    <fill>
      <patternFill patternType="gray0625">
        <bgColor indexed="22"/>
      </patternFill>
    </fill>
    <fill>
      <patternFill patternType="solid">
        <fgColor indexed="65"/>
        <bgColor indexed="64"/>
      </patternFill>
    </fill>
    <fill>
      <patternFill patternType="gray0625">
        <bgColor theme="3" tint="0.39994506668294322"/>
      </patternFill>
    </fill>
    <fill>
      <patternFill patternType="gray0625">
        <bgColor indexed="9"/>
      </patternFill>
    </fill>
    <fill>
      <patternFill patternType="gray0625">
        <bgColor theme="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theme="1" tint="0.499984740745262"/>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0">
    <xf numFmtId="0" fontId="0" fillId="0" borderId="0"/>
    <xf numFmtId="44" fontId="1"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 fillId="0" borderId="0"/>
    <xf numFmtId="0" fontId="1" fillId="0" borderId="0"/>
    <xf numFmtId="0" fontId="1" fillId="0" borderId="0"/>
    <xf numFmtId="44" fontId="1" fillId="0" borderId="0" applyFont="0" applyFill="0" applyBorder="0" applyAlignment="0" applyProtection="0"/>
  </cellStyleXfs>
  <cellXfs count="360">
    <xf numFmtId="0" fontId="0" fillId="0" borderId="0" xfId="0"/>
    <xf numFmtId="0" fontId="0" fillId="0" borderId="1" xfId="0" applyBorder="1" applyProtection="1">
      <protection locked="0"/>
    </xf>
    <xf numFmtId="0" fontId="0" fillId="0" borderId="0" xfId="0" applyAlignment="1">
      <alignment horizontal="center"/>
    </xf>
    <xf numFmtId="0" fontId="0" fillId="2" borderId="0" xfId="0" applyFill="1"/>
    <xf numFmtId="0" fontId="3" fillId="2" borderId="0" xfId="0" applyFont="1" applyFill="1"/>
    <xf numFmtId="0" fontId="0" fillId="5" borderId="1" xfId="0" applyFill="1" applyBorder="1" applyAlignment="1" applyProtection="1">
      <alignment horizontal="center"/>
      <protection locked="0"/>
    </xf>
    <xf numFmtId="0" fontId="6" fillId="2" borderId="0" xfId="0" applyFont="1" applyFill="1"/>
    <xf numFmtId="0" fontId="0" fillId="2" borderId="0" xfId="0" applyFill="1" applyProtection="1">
      <protection locked="0"/>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6" xfId="0" applyFont="1" applyFill="1" applyBorder="1" applyAlignment="1">
      <alignment vertical="top" wrapText="1"/>
    </xf>
    <xf numFmtId="0" fontId="6" fillId="3" borderId="3" xfId="0" applyFont="1" applyFill="1" applyBorder="1" applyAlignment="1">
      <alignment vertical="top"/>
    </xf>
    <xf numFmtId="0" fontId="6" fillId="3" borderId="0" xfId="0" applyFont="1" applyFill="1" applyAlignment="1">
      <alignment vertical="top"/>
    </xf>
    <xf numFmtId="0" fontId="6" fillId="3" borderId="2" xfId="0" applyFont="1" applyFill="1" applyBorder="1" applyAlignment="1">
      <alignment vertical="top"/>
    </xf>
    <xf numFmtId="0" fontId="8" fillId="2" borderId="0" xfId="0" applyFont="1" applyFill="1"/>
    <xf numFmtId="0" fontId="43" fillId="0" borderId="1" xfId="4" applyBorder="1" applyAlignment="1">
      <protection locked="0"/>
    </xf>
    <xf numFmtId="167" fontId="0" fillId="2" borderId="0" xfId="1" applyNumberFormat="1" applyFont="1" applyFill="1"/>
    <xf numFmtId="0" fontId="0" fillId="9" borderId="0" xfId="0" applyFill="1"/>
    <xf numFmtId="167" fontId="0" fillId="2" borderId="0" xfId="1" applyNumberFormat="1" applyFont="1" applyFill="1" applyAlignment="1">
      <alignment horizontal="center"/>
    </xf>
    <xf numFmtId="0" fontId="0" fillId="10" borderId="0" xfId="0" applyFill="1"/>
    <xf numFmtId="0" fontId="0" fillId="2" borderId="1" xfId="0" applyFill="1" applyBorder="1"/>
    <xf numFmtId="0" fontId="0" fillId="2" borderId="7" xfId="0" applyFill="1" applyBorder="1"/>
    <xf numFmtId="0" fontId="0" fillId="2" borderId="0" xfId="0" applyFill="1" applyAlignment="1">
      <alignment horizontal="center"/>
    </xf>
    <xf numFmtId="0" fontId="7" fillId="7" borderId="9" xfId="0" applyFont="1" applyFill="1" applyBorder="1" applyProtection="1">
      <protection locked="0"/>
    </xf>
    <xf numFmtId="0" fontId="7" fillId="7" borderId="9" xfId="0" applyFont="1" applyFill="1" applyBorder="1" applyAlignment="1" applyProtection="1">
      <alignment horizontal="center"/>
      <protection locked="0"/>
    </xf>
    <xf numFmtId="0" fontId="15" fillId="7" borderId="9" xfId="0" applyFont="1" applyFill="1" applyBorder="1" applyAlignment="1" applyProtection="1">
      <alignment horizontal="center" vertical="center"/>
      <protection locked="0"/>
    </xf>
    <xf numFmtId="0" fontId="25" fillId="7" borderId="9" xfId="0" applyFont="1" applyFill="1" applyBorder="1" applyAlignment="1" applyProtection="1">
      <alignment horizontal="center"/>
      <protection locked="0"/>
    </xf>
    <xf numFmtId="1" fontId="7" fillId="7" borderId="9" xfId="2" applyNumberFormat="1" applyFont="1" applyFill="1" applyBorder="1" applyAlignment="1" applyProtection="1">
      <alignment horizontal="center" vertical="center"/>
      <protection locked="0"/>
    </xf>
    <xf numFmtId="1" fontId="23" fillId="3" borderId="1" xfId="2" applyNumberFormat="1" applyFill="1" applyBorder="1" applyAlignment="1" applyProtection="1">
      <alignment horizontal="center" vertical="center"/>
      <protection locked="0"/>
    </xf>
    <xf numFmtId="0" fontId="0" fillId="0" borderId="0" xfId="0" applyProtection="1">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vertical="center"/>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vertical="center"/>
      <protection locked="0"/>
    </xf>
    <xf numFmtId="0" fontId="0" fillId="9" borderId="0" xfId="0" applyFill="1" applyProtection="1">
      <protection locked="0"/>
    </xf>
    <xf numFmtId="0" fontId="7" fillId="2" borderId="0" xfId="0" applyFont="1" applyFill="1" applyProtection="1">
      <protection locked="0"/>
    </xf>
    <xf numFmtId="0" fontId="31" fillId="2" borderId="0" xfId="0" applyFont="1" applyFill="1"/>
    <xf numFmtId="0" fontId="2" fillId="2" borderId="0" xfId="0" applyFont="1" applyFill="1"/>
    <xf numFmtId="0" fontId="33" fillId="2" borderId="0" xfId="0" applyFont="1" applyFill="1"/>
    <xf numFmtId="167" fontId="33" fillId="2" borderId="0" xfId="0" applyNumberFormat="1" applyFont="1" applyFill="1" applyAlignment="1">
      <alignment horizontal="center"/>
    </xf>
    <xf numFmtId="0" fontId="13" fillId="2" borderId="0" xfId="0" applyFont="1" applyFill="1" applyAlignment="1">
      <alignment horizontal="center"/>
    </xf>
    <xf numFmtId="0" fontId="3" fillId="2" borderId="0" xfId="0" applyFont="1" applyFill="1" applyAlignment="1">
      <alignment horizontal="center"/>
    </xf>
    <xf numFmtId="167" fontId="0" fillId="2" borderId="0" xfId="0" applyNumberFormat="1" applyFill="1" applyAlignment="1">
      <alignment horizontal="center"/>
    </xf>
    <xf numFmtId="165" fontId="3" fillId="2" borderId="0" xfId="0" applyNumberFormat="1" applyFont="1" applyFill="1" applyAlignment="1">
      <alignment horizontal="center"/>
    </xf>
    <xf numFmtId="0" fontId="3" fillId="2" borderId="0" xfId="0" applyFont="1" applyFill="1" applyAlignment="1">
      <alignment horizontal="center" wrapText="1"/>
    </xf>
    <xf numFmtId="0" fontId="0" fillId="2" borderId="14" xfId="0" applyFill="1" applyBorder="1"/>
    <xf numFmtId="0" fontId="0" fillId="2" borderId="1" xfId="0" applyFill="1" applyBorder="1" applyAlignment="1">
      <alignment horizontal="center"/>
    </xf>
    <xf numFmtId="1" fontId="0" fillId="2" borderId="1" xfId="0" applyNumberFormat="1" applyFill="1" applyBorder="1" applyAlignment="1">
      <alignment horizontal="center"/>
    </xf>
    <xf numFmtId="0" fontId="11" fillId="2" borderId="0" xfId="0" applyFont="1" applyFill="1"/>
    <xf numFmtId="0" fontId="32" fillId="2" borderId="0" xfId="0" applyFont="1" applyFill="1"/>
    <xf numFmtId="0" fontId="32" fillId="2" borderId="0" xfId="0" applyFont="1" applyFill="1" applyAlignment="1">
      <alignment horizontal="center"/>
    </xf>
    <xf numFmtId="0" fontId="32" fillId="2" borderId="0" xfId="0" applyFont="1" applyFill="1" applyAlignment="1">
      <alignment horizontal="center" vertical="top" wrapText="1"/>
    </xf>
    <xf numFmtId="0" fontId="30" fillId="2" borderId="0" xfId="0" applyFont="1" applyFill="1" applyAlignment="1">
      <alignment horizontal="center"/>
    </xf>
    <xf numFmtId="0" fontId="12" fillId="9" borderId="0" xfId="0" applyFont="1" applyFill="1"/>
    <xf numFmtId="167" fontId="12" fillId="9" borderId="0" xfId="1" applyNumberFormat="1" applyFont="1" applyFill="1" applyAlignment="1">
      <alignment horizontal="center"/>
    </xf>
    <xf numFmtId="0" fontId="27" fillId="2" borderId="0" xfId="0" applyFont="1" applyFill="1" applyAlignment="1">
      <alignment horizontal="center" vertical="center"/>
    </xf>
    <xf numFmtId="0" fontId="3" fillId="2" borderId="7" xfId="0" applyFont="1" applyFill="1" applyBorder="1"/>
    <xf numFmtId="0" fontId="3" fillId="2" borderId="7" xfId="0" applyFont="1" applyFill="1" applyBorder="1" applyAlignment="1">
      <alignment horizontal="center" wrapText="1"/>
    </xf>
    <xf numFmtId="0" fontId="0" fillId="2" borderId="16" xfId="0" applyFill="1" applyBorder="1"/>
    <xf numFmtId="0" fontId="0" fillId="2" borderId="8" xfId="0" applyFill="1" applyBorder="1" applyAlignment="1">
      <alignment horizontal="center"/>
    </xf>
    <xf numFmtId="166" fontId="0" fillId="2" borderId="14" xfId="0" applyNumberFormat="1" applyFill="1" applyBorder="1" applyAlignment="1">
      <alignment horizontal="center"/>
    </xf>
    <xf numFmtId="0" fontId="2" fillId="2" borderId="0" xfId="0" applyFont="1" applyFill="1" applyAlignment="1">
      <alignment horizontal="center"/>
    </xf>
    <xf numFmtId="0" fontId="6" fillId="9" borderId="0" xfId="0" applyFont="1" applyFill="1"/>
    <xf numFmtId="0" fontId="22" fillId="9" borderId="0" xfId="0" applyFont="1" applyFill="1" applyAlignment="1">
      <alignment horizontal="right"/>
    </xf>
    <xf numFmtId="0" fontId="43" fillId="9" borderId="0" xfId="4" applyFill="1" applyAlignment="1" applyProtection="1">
      <alignment horizontal="right" vertical="top"/>
    </xf>
    <xf numFmtId="0" fontId="16" fillId="9" borderId="0" xfId="0" applyFont="1" applyFill="1"/>
    <xf numFmtId="0" fontId="21" fillId="10" borderId="0" xfId="0" applyFont="1" applyFill="1"/>
    <xf numFmtId="0" fontId="0" fillId="10" borderId="0" xfId="0" applyFill="1" applyAlignment="1">
      <alignment horizontal="center"/>
    </xf>
    <xf numFmtId="0" fontId="0" fillId="5" borderId="1" xfId="0" applyFill="1" applyBorder="1" applyAlignment="1" applyProtection="1">
      <alignment horizontal="center" wrapText="1"/>
      <protection locked="0"/>
    </xf>
    <xf numFmtId="0" fontId="8" fillId="6" borderId="1" xfId="0" applyFont="1" applyFill="1" applyBorder="1" applyAlignment="1" applyProtection="1">
      <alignment horizontal="center" wrapText="1"/>
      <protection locked="0"/>
    </xf>
    <xf numFmtId="0" fontId="0" fillId="2" borderId="0" xfId="0" applyFill="1" applyAlignment="1" applyProtection="1">
      <alignment wrapText="1"/>
      <protection locked="0"/>
    </xf>
    <xf numFmtId="0" fontId="7" fillId="7" borderId="0" xfId="0" applyFont="1" applyFill="1" applyProtection="1">
      <protection locked="0"/>
    </xf>
    <xf numFmtId="0" fontId="0" fillId="0" borderId="1" xfId="0" applyBorder="1" applyAlignment="1" applyProtection="1">
      <alignment horizontal="center"/>
      <protection locked="0"/>
    </xf>
    <xf numFmtId="167" fontId="0" fillId="12" borderId="1" xfId="0" applyNumberFormat="1" applyFill="1" applyBorder="1" applyAlignment="1">
      <alignment horizontal="center"/>
    </xf>
    <xf numFmtId="0" fontId="0" fillId="2" borderId="1" xfId="0" applyFill="1" applyBorder="1" applyProtection="1">
      <protection locked="0"/>
    </xf>
    <xf numFmtId="0" fontId="35" fillId="2" borderId="1" xfId="0" applyFont="1" applyFill="1" applyBorder="1" applyAlignment="1" applyProtection="1">
      <alignment wrapText="1"/>
      <protection locked="0"/>
    </xf>
    <xf numFmtId="167" fontId="3" fillId="12" borderId="0" xfId="0" applyNumberFormat="1" applyFont="1" applyFill="1" applyAlignment="1">
      <alignment horizontal="center" wrapText="1"/>
    </xf>
    <xf numFmtId="0" fontId="8" fillId="2" borderId="0" xfId="0" applyFont="1" applyFill="1" applyAlignment="1">
      <alignment horizontal="center"/>
    </xf>
    <xf numFmtId="0" fontId="0" fillId="0" borderId="0" xfId="0" applyAlignment="1" applyProtection="1">
      <alignment horizontal="center"/>
      <protection locked="0"/>
    </xf>
    <xf numFmtId="0" fontId="15" fillId="0" borderId="0" xfId="0" applyFont="1" applyAlignment="1" applyProtection="1">
      <alignment horizontal="center" vertical="center"/>
      <protection locked="0"/>
    </xf>
    <xf numFmtId="1" fontId="0" fillId="0" borderId="0" xfId="0" applyNumberFormat="1" applyAlignment="1" applyProtection="1">
      <alignment horizontal="center" vertical="center"/>
      <protection locked="0"/>
    </xf>
    <xf numFmtId="0" fontId="0" fillId="9" borderId="0" xfId="0" applyFill="1" applyAlignment="1" applyProtection="1">
      <alignment horizontal="center"/>
      <protection locked="0"/>
    </xf>
    <xf numFmtId="0" fontId="15" fillId="9" borderId="0" xfId="0" applyFont="1" applyFill="1" applyAlignment="1" applyProtection="1">
      <alignment horizontal="center" vertical="center"/>
      <protection locked="0"/>
    </xf>
    <xf numFmtId="1" fontId="0" fillId="9" borderId="0" xfId="0" applyNumberFormat="1" applyFill="1" applyAlignment="1" applyProtection="1">
      <alignment horizontal="center" vertical="center"/>
      <protection locked="0"/>
    </xf>
    <xf numFmtId="167" fontId="1" fillId="3" borderId="1" xfId="0" applyNumberFormat="1" applyFont="1" applyFill="1" applyBorder="1" applyAlignment="1">
      <alignment horizontal="center" wrapText="1"/>
    </xf>
    <xf numFmtId="167" fontId="47" fillId="13" borderId="10" xfId="0" applyNumberFormat="1" applyFont="1" applyFill="1" applyBorder="1" applyAlignment="1">
      <alignment horizontal="center" wrapText="1"/>
    </xf>
    <xf numFmtId="0" fontId="1" fillId="0" borderId="1" xfId="0" applyFont="1" applyBorder="1" applyProtection="1">
      <protection locked="0"/>
    </xf>
    <xf numFmtId="0" fontId="1" fillId="5" borderId="1" xfId="0" applyFont="1" applyFill="1" applyBorder="1" applyAlignment="1" applyProtection="1">
      <alignment horizontal="center" wrapText="1"/>
      <protection locked="0"/>
    </xf>
    <xf numFmtId="0" fontId="1" fillId="6" borderId="1" xfId="0" applyFont="1" applyFill="1" applyBorder="1" applyAlignment="1" applyProtection="1">
      <alignment horizontal="center"/>
      <protection locked="0"/>
    </xf>
    <xf numFmtId="1" fontId="1" fillId="3" borderId="1" xfId="0" applyNumberFormat="1" applyFont="1" applyFill="1" applyBorder="1" applyAlignment="1" applyProtection="1">
      <alignment horizontal="center" wrapText="1"/>
      <protection locked="0"/>
    </xf>
    <xf numFmtId="167" fontId="12" fillId="2" borderId="0" xfId="0" applyNumberFormat="1" applyFont="1" applyFill="1"/>
    <xf numFmtId="167" fontId="3" fillId="2" borderId="0" xfId="0" applyNumberFormat="1" applyFont="1" applyFill="1"/>
    <xf numFmtId="0" fontId="37" fillId="2" borderId="0" xfId="0" applyFont="1" applyFill="1"/>
    <xf numFmtId="0" fontId="36" fillId="2" borderId="0" xfId="0" applyFont="1" applyFill="1"/>
    <xf numFmtId="167" fontId="36" fillId="2" borderId="0" xfId="0" applyNumberFormat="1" applyFont="1" applyFill="1"/>
    <xf numFmtId="167" fontId="37" fillId="2" borderId="0" xfId="0" applyNumberFormat="1" applyFont="1" applyFill="1"/>
    <xf numFmtId="167" fontId="42" fillId="2" borderId="0" xfId="0" applyNumberFormat="1" applyFont="1" applyFill="1"/>
    <xf numFmtId="1" fontId="23" fillId="15" borderId="1" xfId="2" applyNumberFormat="1" applyFill="1" applyBorder="1" applyAlignment="1">
      <alignment horizontal="center" vertical="center"/>
    </xf>
    <xf numFmtId="167" fontId="7" fillId="16" borderId="9" xfId="2" applyNumberFormat="1" applyFont="1" applyFill="1" applyBorder="1" applyAlignment="1">
      <alignment horizontal="center"/>
    </xf>
    <xf numFmtId="167" fontId="0" fillId="17" borderId="0" xfId="0" applyNumberFormat="1" applyFill="1" applyAlignment="1">
      <alignment horizontal="center"/>
    </xf>
    <xf numFmtId="1" fontId="0" fillId="17" borderId="0" xfId="0" applyNumberFormat="1" applyFill="1" applyAlignment="1">
      <alignment horizontal="center" vertical="center"/>
    </xf>
    <xf numFmtId="167" fontId="0" fillId="9" borderId="0" xfId="0" applyNumberFormat="1" applyFill="1" applyAlignment="1">
      <alignment horizontal="center"/>
    </xf>
    <xf numFmtId="1" fontId="0" fillId="9" borderId="0" xfId="0" applyNumberFormat="1" applyFill="1" applyAlignment="1">
      <alignment horizontal="center" vertical="center"/>
    </xf>
    <xf numFmtId="167" fontId="0" fillId="3" borderId="0" xfId="0" applyNumberFormat="1" applyFill="1" applyAlignment="1">
      <alignment horizontal="center"/>
    </xf>
    <xf numFmtId="1" fontId="0" fillId="3" borderId="0" xfId="0" applyNumberFormat="1" applyFill="1" applyAlignment="1">
      <alignment horizontal="center" vertical="center"/>
    </xf>
    <xf numFmtId="1" fontId="1" fillId="3" borderId="14" xfId="0" applyNumberFormat="1" applyFont="1" applyFill="1" applyBorder="1" applyAlignment="1">
      <alignment horizontal="center" wrapText="1"/>
    </xf>
    <xf numFmtId="0" fontId="0" fillId="0" borderId="0" xfId="0" applyAlignment="1" applyProtection="1">
      <alignment wrapText="1"/>
      <protection locked="0"/>
    </xf>
    <xf numFmtId="0" fontId="0" fillId="0" borderId="1" xfId="0" applyBorder="1" applyAlignment="1" applyProtection="1">
      <alignment wrapText="1"/>
      <protection locked="0"/>
    </xf>
    <xf numFmtId="0" fontId="1" fillId="3" borderId="1" xfId="0" applyFont="1" applyFill="1" applyBorder="1" applyAlignment="1" applyProtection="1">
      <alignment horizontal="center" wrapText="1"/>
      <protection locked="0"/>
    </xf>
    <xf numFmtId="6" fontId="0" fillId="0" borderId="0" xfId="0" applyNumberFormat="1" applyAlignment="1">
      <alignment horizontal="center"/>
    </xf>
    <xf numFmtId="0" fontId="43" fillId="2" borderId="0" xfId="4" applyFill="1" applyAlignment="1" applyProtection="1"/>
    <xf numFmtId="0" fontId="54" fillId="2" borderId="0" xfId="0" applyFont="1" applyFill="1"/>
    <xf numFmtId="0" fontId="54" fillId="0" borderId="0" xfId="0" applyFont="1"/>
    <xf numFmtId="3" fontId="11" fillId="10" borderId="0" xfId="0" applyNumberFormat="1" applyFont="1" applyFill="1" applyAlignment="1" applyProtection="1">
      <alignment horizontal="center"/>
      <protection locked="0"/>
    </xf>
    <xf numFmtId="3" fontId="1" fillId="14" borderId="1" xfId="2" applyNumberFormat="1" applyFont="1" applyFill="1" applyBorder="1" applyAlignment="1" applyProtection="1">
      <alignment horizontal="center" wrapText="1"/>
      <protection locked="0"/>
    </xf>
    <xf numFmtId="3" fontId="0" fillId="9" borderId="0" xfId="0" applyNumberFormat="1" applyFill="1" applyAlignment="1" applyProtection="1">
      <alignment horizontal="center"/>
      <protection locked="0"/>
    </xf>
    <xf numFmtId="3" fontId="0" fillId="0" borderId="0" xfId="0" applyNumberFormat="1" applyAlignment="1" applyProtection="1">
      <alignment horizontal="center"/>
      <protection locked="0"/>
    </xf>
    <xf numFmtId="3" fontId="7" fillId="7" borderId="9" xfId="2" applyNumberFormat="1" applyFont="1" applyFill="1" applyBorder="1" applyAlignment="1" applyProtection="1">
      <alignment horizontal="center" vertical="center"/>
      <protection locked="0"/>
    </xf>
    <xf numFmtId="167" fontId="47" fillId="18" borderId="19" xfId="0" applyNumberFormat="1" applyFont="1" applyFill="1" applyBorder="1" applyAlignment="1">
      <alignment horizontal="center" wrapText="1"/>
    </xf>
    <xf numFmtId="0" fontId="0" fillId="0" borderId="21" xfId="0" applyBorder="1" applyAlignment="1" applyProtection="1">
      <alignment horizontal="center"/>
      <protection locked="0"/>
    </xf>
    <xf numFmtId="0" fontId="1" fillId="0" borderId="21" xfId="0" applyFont="1" applyBorder="1" applyProtection="1">
      <protection locked="0"/>
    </xf>
    <xf numFmtId="0" fontId="0" fillId="5" borderId="21" xfId="0" applyFill="1" applyBorder="1" applyAlignment="1" applyProtection="1">
      <alignment horizontal="center"/>
      <protection locked="0"/>
    </xf>
    <xf numFmtId="0" fontId="0" fillId="5" borderId="21" xfId="0" applyFill="1" applyBorder="1" applyAlignment="1" applyProtection="1">
      <alignment horizontal="center" wrapText="1"/>
      <protection locked="0"/>
    </xf>
    <xf numFmtId="0" fontId="1" fillId="6" borderId="21" xfId="0" applyFont="1" applyFill="1" applyBorder="1" applyAlignment="1" applyProtection="1">
      <alignment horizontal="center"/>
      <protection locked="0"/>
    </xf>
    <xf numFmtId="0" fontId="1" fillId="3" borderId="21" xfId="0" applyFont="1" applyFill="1" applyBorder="1" applyAlignment="1" applyProtection="1">
      <alignment horizontal="center" wrapText="1"/>
      <protection locked="0"/>
    </xf>
    <xf numFmtId="1" fontId="23" fillId="3" borderId="21" xfId="2" applyNumberFormat="1" applyFill="1" applyBorder="1" applyAlignment="1" applyProtection="1">
      <alignment horizontal="center" vertical="center"/>
      <protection locked="0"/>
    </xf>
    <xf numFmtId="0" fontId="0" fillId="2" borderId="21" xfId="0" applyFill="1" applyBorder="1" applyProtection="1">
      <protection locked="0"/>
    </xf>
    <xf numFmtId="0" fontId="0" fillId="2" borderId="23" xfId="0" applyFill="1" applyBorder="1" applyProtection="1">
      <protection locked="0"/>
    </xf>
    <xf numFmtId="0" fontId="0" fillId="0" borderId="22" xfId="0" applyBorder="1" applyProtection="1">
      <protection locked="0"/>
    </xf>
    <xf numFmtId="0" fontId="0" fillId="0" borderId="21" xfId="0" applyBorder="1" applyProtection="1">
      <protection locked="0"/>
    </xf>
    <xf numFmtId="0" fontId="0" fillId="0" borderId="24" xfId="0" applyBorder="1" applyAlignment="1" applyProtection="1">
      <alignment horizontal="center"/>
      <protection locked="0"/>
    </xf>
    <xf numFmtId="0" fontId="1" fillId="0" borderId="24" xfId="0" applyFont="1" applyBorder="1" applyProtection="1">
      <protection locked="0"/>
    </xf>
    <xf numFmtId="0" fontId="0" fillId="5" borderId="24" xfId="0" applyFill="1" applyBorder="1" applyAlignment="1" applyProtection="1">
      <alignment horizontal="center"/>
      <protection locked="0"/>
    </xf>
    <xf numFmtId="0" fontId="1" fillId="5" borderId="24" xfId="0" applyFont="1" applyFill="1" applyBorder="1" applyAlignment="1" applyProtection="1">
      <alignment horizontal="center" wrapText="1"/>
      <protection locked="0"/>
    </xf>
    <xf numFmtId="0" fontId="1" fillId="6" borderId="24" xfId="0" applyFont="1" applyFill="1" applyBorder="1" applyAlignment="1" applyProtection="1">
      <alignment horizontal="center"/>
      <protection locked="0"/>
    </xf>
    <xf numFmtId="0" fontId="1" fillId="3" borderId="24" xfId="0" applyFont="1" applyFill="1" applyBorder="1" applyAlignment="1" applyProtection="1">
      <alignment horizontal="center" wrapText="1"/>
      <protection locked="0"/>
    </xf>
    <xf numFmtId="1" fontId="23" fillId="3" borderId="24" xfId="2" applyNumberFormat="1" applyFill="1" applyBorder="1" applyAlignment="1" applyProtection="1">
      <alignment horizontal="center" vertical="center"/>
      <protection locked="0"/>
    </xf>
    <xf numFmtId="0" fontId="0" fillId="2" borderId="24" xfId="0" applyFill="1" applyBorder="1" applyProtection="1">
      <protection locked="0"/>
    </xf>
    <xf numFmtId="0" fontId="0" fillId="2" borderId="5" xfId="0" applyFill="1" applyBorder="1" applyProtection="1">
      <protection locked="0"/>
    </xf>
    <xf numFmtId="0" fontId="0" fillId="0" borderId="5" xfId="0" applyBorder="1" applyProtection="1">
      <protection locked="0"/>
    </xf>
    <xf numFmtId="0" fontId="3" fillId="9" borderId="0" xfId="0" applyFont="1" applyFill="1" applyAlignment="1" applyProtection="1">
      <alignment horizontal="center"/>
      <protection locked="0"/>
    </xf>
    <xf numFmtId="0" fontId="54" fillId="9" borderId="0" xfId="0" applyFont="1" applyFill="1"/>
    <xf numFmtId="0" fontId="54" fillId="9" borderId="0" xfId="0" applyFont="1" applyFill="1" applyAlignment="1">
      <alignment horizontal="center"/>
    </xf>
    <xf numFmtId="167" fontId="54" fillId="9" borderId="0" xfId="0" applyNumberFormat="1" applyFont="1" applyFill="1" applyAlignment="1">
      <alignment horizontal="center"/>
    </xf>
    <xf numFmtId="0" fontId="54" fillId="9" borderId="5" xfId="0" applyFont="1" applyFill="1" applyBorder="1" applyAlignment="1">
      <alignment horizontal="center" wrapText="1"/>
    </xf>
    <xf numFmtId="0" fontId="54" fillId="9" borderId="5" xfId="0" applyFont="1" applyFill="1" applyBorder="1" applyAlignment="1">
      <alignment horizontal="center"/>
    </xf>
    <xf numFmtId="0" fontId="54" fillId="9" borderId="5" xfId="0" applyFont="1" applyFill="1" applyBorder="1" applyAlignment="1">
      <alignment horizontal="right" wrapText="1"/>
    </xf>
    <xf numFmtId="0" fontId="54" fillId="9" borderId="5" xfId="0" applyFont="1" applyFill="1" applyBorder="1" applyAlignment="1">
      <alignment horizontal="right"/>
    </xf>
    <xf numFmtId="167" fontId="54" fillId="9" borderId="5" xfId="0" applyNumberFormat="1" applyFont="1" applyFill="1" applyBorder="1" applyAlignment="1">
      <alignment horizontal="center" wrapText="1"/>
    </xf>
    <xf numFmtId="0" fontId="55" fillId="9" borderId="0" xfId="0" applyFont="1" applyFill="1" applyAlignment="1">
      <alignment horizontal="center" vertical="center"/>
    </xf>
    <xf numFmtId="0" fontId="54" fillId="9" borderId="20" xfId="0" applyFont="1" applyFill="1" applyBorder="1" applyAlignment="1">
      <alignment horizontal="center"/>
    </xf>
    <xf numFmtId="0" fontId="54" fillId="9" borderId="5" xfId="0" applyFont="1" applyFill="1" applyBorder="1"/>
    <xf numFmtId="6" fontId="54" fillId="9" borderId="0" xfId="0" applyNumberFormat="1" applyFont="1" applyFill="1" applyAlignment="1">
      <alignment horizontal="center"/>
    </xf>
    <xf numFmtId="0" fontId="0" fillId="9" borderId="0" xfId="0" applyFill="1" applyAlignment="1">
      <alignment horizontal="center"/>
    </xf>
    <xf numFmtId="6" fontId="0" fillId="9" borderId="0" xfId="0" applyNumberFormat="1" applyFill="1" applyAlignment="1">
      <alignment horizontal="center"/>
    </xf>
    <xf numFmtId="0" fontId="43" fillId="7" borderId="9" xfId="4" applyFill="1" applyBorder="1" applyAlignment="1">
      <protection locked="0"/>
    </xf>
    <xf numFmtId="0" fontId="1" fillId="2" borderId="0" xfId="7" applyFill="1"/>
    <xf numFmtId="0" fontId="54" fillId="9" borderId="0" xfId="7" applyFont="1" applyFill="1" applyAlignment="1">
      <alignment horizontal="center"/>
    </xf>
    <xf numFmtId="0" fontId="54" fillId="9" borderId="20" xfId="7" applyFont="1" applyFill="1" applyBorder="1" applyAlignment="1">
      <alignment horizontal="center"/>
    </xf>
    <xf numFmtId="0" fontId="1" fillId="2" borderId="0" xfId="7" applyFill="1" applyAlignment="1">
      <alignment horizontal="center"/>
    </xf>
    <xf numFmtId="0" fontId="1" fillId="9" borderId="0" xfId="7" applyFill="1"/>
    <xf numFmtId="0" fontId="3" fillId="0" borderId="0" xfId="7" applyFont="1"/>
    <xf numFmtId="0" fontId="3" fillId="2" borderId="0" xfId="7" applyFont="1" applyFill="1"/>
    <xf numFmtId="0" fontId="3" fillId="19" borderId="1" xfId="7" applyFont="1" applyFill="1" applyBorder="1"/>
    <xf numFmtId="0" fontId="1" fillId="19" borderId="0" xfId="7" applyFill="1"/>
    <xf numFmtId="0" fontId="3" fillId="19" borderId="0" xfId="7" applyFont="1" applyFill="1"/>
    <xf numFmtId="0" fontId="53" fillId="2" borderId="0" xfId="7" applyFont="1" applyFill="1"/>
    <xf numFmtId="0" fontId="52" fillId="2" borderId="0" xfId="7" applyFont="1" applyFill="1"/>
    <xf numFmtId="0" fontId="3" fillId="9" borderId="0" xfId="7" applyFont="1" applyFill="1"/>
    <xf numFmtId="0" fontId="1" fillId="10" borderId="0" xfId="7" applyFill="1"/>
    <xf numFmtId="0" fontId="39" fillId="10" borderId="0" xfId="7" applyFont="1" applyFill="1"/>
    <xf numFmtId="0" fontId="1" fillId="0" borderId="0" xfId="7" applyProtection="1">
      <protection locked="0"/>
    </xf>
    <xf numFmtId="0" fontId="1" fillId="2" borderId="0" xfId="7" applyFill="1" applyProtection="1">
      <protection locked="0"/>
    </xf>
    <xf numFmtId="167" fontId="1" fillId="0" borderId="0" xfId="7" applyNumberFormat="1" applyProtection="1">
      <protection locked="0"/>
    </xf>
    <xf numFmtId="165" fontId="29" fillId="0" borderId="1" xfId="7" applyNumberFormat="1" applyFont="1" applyBorder="1" applyAlignment="1" applyProtection="1">
      <alignment horizontal="center"/>
      <protection locked="0"/>
    </xf>
    <xf numFmtId="165" fontId="29" fillId="0" borderId="8" xfId="7" applyNumberFormat="1" applyFont="1" applyBorder="1" applyAlignment="1" applyProtection="1">
      <alignment horizontal="center"/>
      <protection locked="0"/>
    </xf>
    <xf numFmtId="0" fontId="1" fillId="9" borderId="0" xfId="7" applyFill="1" applyProtection="1">
      <protection locked="0"/>
    </xf>
    <xf numFmtId="167" fontId="1" fillId="9" borderId="0" xfId="7" applyNumberFormat="1" applyFill="1" applyProtection="1">
      <protection locked="0"/>
    </xf>
    <xf numFmtId="165" fontId="29" fillId="9" borderId="0" xfId="7" applyNumberFormat="1" applyFont="1" applyFill="1" applyAlignment="1" applyProtection="1">
      <alignment horizontal="center"/>
      <protection locked="0"/>
    </xf>
    <xf numFmtId="0" fontId="18" fillId="9" borderId="0" xfId="7" applyFont="1" applyFill="1" applyAlignment="1" applyProtection="1">
      <alignment horizontal="left"/>
      <protection locked="0"/>
    </xf>
    <xf numFmtId="0" fontId="1" fillId="2" borderId="17" xfId="7" applyFill="1" applyBorder="1" applyProtection="1">
      <protection locked="0"/>
    </xf>
    <xf numFmtId="0" fontId="1" fillId="9" borderId="0" xfId="8" applyFill="1" applyAlignment="1" applyProtection="1">
      <alignment horizontal="center"/>
      <protection locked="0"/>
    </xf>
    <xf numFmtId="0" fontId="1" fillId="2" borderId="9" xfId="7" applyFill="1" applyBorder="1" applyProtection="1">
      <protection locked="0"/>
    </xf>
    <xf numFmtId="0" fontId="1" fillId="6" borderId="1" xfId="8" applyFill="1" applyBorder="1" applyAlignment="1" applyProtection="1">
      <alignment horizontal="center"/>
      <protection locked="0"/>
    </xf>
    <xf numFmtId="0" fontId="1" fillId="4" borderId="1" xfId="7" applyFill="1" applyBorder="1" applyAlignment="1" applyProtection="1">
      <alignment horizontal="center"/>
      <protection locked="0"/>
    </xf>
    <xf numFmtId="0" fontId="1" fillId="3" borderId="1" xfId="7" applyFill="1" applyBorder="1" applyAlignment="1" applyProtection="1">
      <alignment horizontal="center"/>
      <protection locked="0"/>
    </xf>
    <xf numFmtId="167" fontId="1" fillId="3" borderId="1" xfId="1" applyNumberFormat="1" applyFill="1" applyBorder="1" applyAlignment="1" applyProtection="1">
      <alignment horizontal="center"/>
      <protection locked="0"/>
    </xf>
    <xf numFmtId="168" fontId="29" fillId="0" borderId="1" xfId="7" applyNumberFormat="1" applyFont="1" applyBorder="1" applyAlignment="1" applyProtection="1">
      <alignment horizontal="center"/>
      <protection locked="0"/>
    </xf>
    <xf numFmtId="0" fontId="1" fillId="0" borderId="1" xfId="7" applyBorder="1" applyProtection="1">
      <protection locked="0"/>
    </xf>
    <xf numFmtId="0" fontId="1" fillId="0" borderId="1" xfId="7" applyBorder="1" applyAlignment="1" applyProtection="1">
      <alignment horizontal="center"/>
      <protection locked="0"/>
    </xf>
    <xf numFmtId="0" fontId="1" fillId="2" borderId="1" xfId="7" applyFill="1" applyBorder="1" applyProtection="1">
      <protection locked="0"/>
    </xf>
    <xf numFmtId="167" fontId="7" fillId="0" borderId="1" xfId="9" applyNumberFormat="1" applyFont="1" applyBorder="1" applyAlignment="1" applyProtection="1">
      <alignment horizontal="center"/>
      <protection locked="0"/>
    </xf>
    <xf numFmtId="0" fontId="7" fillId="7" borderId="0" xfId="7" applyFont="1" applyFill="1" applyProtection="1">
      <protection locked="0"/>
    </xf>
    <xf numFmtId="0" fontId="7" fillId="2" borderId="0" xfId="7" applyFont="1" applyFill="1" applyProtection="1">
      <protection locked="0"/>
    </xf>
    <xf numFmtId="0" fontId="7" fillId="9" borderId="0" xfId="7" applyFont="1" applyFill="1" applyProtection="1">
      <protection locked="0"/>
    </xf>
    <xf numFmtId="1" fontId="7" fillId="9" borderId="0" xfId="9" applyNumberFormat="1" applyFont="1" applyFill="1" applyAlignment="1" applyProtection="1">
      <alignment horizontal="center" vertical="center"/>
      <protection locked="0"/>
    </xf>
    <xf numFmtId="1" fontId="7" fillId="7" borderId="1" xfId="9" applyNumberFormat="1" applyFont="1" applyFill="1" applyBorder="1" applyAlignment="1" applyProtection="1">
      <alignment horizontal="center" vertical="center"/>
      <protection locked="0"/>
    </xf>
    <xf numFmtId="1" fontId="7" fillId="7" borderId="9" xfId="9" applyNumberFormat="1" applyFont="1" applyFill="1" applyBorder="1" applyAlignment="1" applyProtection="1">
      <alignment horizontal="center" vertical="center"/>
      <protection locked="0"/>
    </xf>
    <xf numFmtId="167" fontId="7" fillId="7" borderId="9" xfId="9" applyNumberFormat="1" applyFont="1" applyFill="1" applyBorder="1" applyAlignment="1" applyProtection="1">
      <alignment horizontal="center"/>
      <protection locked="0"/>
    </xf>
    <xf numFmtId="0" fontId="7" fillId="7" borderId="9" xfId="7" applyFont="1" applyFill="1" applyBorder="1" applyAlignment="1" applyProtection="1">
      <alignment horizontal="center"/>
      <protection locked="0"/>
    </xf>
    <xf numFmtId="168" fontId="15" fillId="7" borderId="9" xfId="7" applyNumberFormat="1" applyFont="1" applyFill="1" applyBorder="1" applyAlignment="1" applyProtection="1">
      <alignment horizontal="center" vertical="center"/>
      <protection locked="0"/>
    </xf>
    <xf numFmtId="0" fontId="7" fillId="7" borderId="9" xfId="7" applyFont="1" applyFill="1" applyBorder="1" applyProtection="1">
      <protection locked="0"/>
    </xf>
    <xf numFmtId="0" fontId="1" fillId="0" borderId="0" xfId="7" applyAlignment="1" applyProtection="1">
      <alignment wrapText="1"/>
      <protection locked="0"/>
    </xf>
    <xf numFmtId="0" fontId="1" fillId="9" borderId="0" xfId="7" applyFill="1" applyAlignment="1" applyProtection="1">
      <alignment wrapText="1"/>
      <protection locked="0"/>
    </xf>
    <xf numFmtId="0" fontId="1" fillId="2" borderId="1" xfId="7" applyFill="1" applyBorder="1" applyAlignment="1" applyProtection="1">
      <alignment wrapText="1"/>
      <protection locked="0"/>
    </xf>
    <xf numFmtId="0" fontId="1" fillId="6" borderId="1" xfId="8" applyFill="1" applyBorder="1" applyAlignment="1" applyProtection="1">
      <alignment horizontal="center" wrapText="1"/>
      <protection locked="0"/>
    </xf>
    <xf numFmtId="0" fontId="1" fillId="4" borderId="1" xfId="7" applyFill="1" applyBorder="1" applyAlignment="1" applyProtection="1">
      <alignment horizontal="center" wrapText="1"/>
      <protection locked="0"/>
    </xf>
    <xf numFmtId="0" fontId="1" fillId="3" borderId="1" xfId="7" applyFill="1" applyBorder="1" applyAlignment="1" applyProtection="1">
      <alignment horizontal="center" wrapText="1"/>
      <protection locked="0"/>
    </xf>
    <xf numFmtId="167" fontId="1" fillId="3" borderId="1" xfId="7" applyNumberFormat="1" applyFill="1" applyBorder="1" applyAlignment="1" applyProtection="1">
      <alignment horizontal="center" wrapText="1"/>
      <protection locked="0"/>
    </xf>
    <xf numFmtId="0" fontId="1" fillId="0" borderId="1" xfId="7" applyBorder="1" applyAlignment="1" applyProtection="1">
      <alignment horizontal="left" wrapText="1"/>
      <protection locked="0"/>
    </xf>
    <xf numFmtId="0" fontId="1" fillId="0" borderId="1" xfId="7" applyBorder="1" applyAlignment="1" applyProtection="1">
      <alignment wrapText="1"/>
      <protection locked="0"/>
    </xf>
    <xf numFmtId="0" fontId="1" fillId="0" borderId="1" xfId="7" applyBorder="1" applyAlignment="1" applyProtection="1">
      <alignment horizontal="center" wrapText="1"/>
      <protection locked="0"/>
    </xf>
    <xf numFmtId="0" fontId="2" fillId="2" borderId="7" xfId="7" applyFont="1" applyFill="1" applyBorder="1" applyAlignment="1" applyProtection="1">
      <alignment horizontal="center" wrapText="1"/>
      <protection locked="0"/>
    </xf>
    <xf numFmtId="167" fontId="2" fillId="2" borderId="7" xfId="7" applyNumberFormat="1" applyFont="1" applyFill="1" applyBorder="1" applyAlignment="1" applyProtection="1">
      <alignment horizontal="center" wrapText="1"/>
      <protection locked="0"/>
    </xf>
    <xf numFmtId="0" fontId="2" fillId="2" borderId="0" xfId="7" applyFont="1" applyFill="1" applyAlignment="1" applyProtection="1">
      <alignment wrapText="1"/>
      <protection locked="0"/>
    </xf>
    <xf numFmtId="0" fontId="1" fillId="2" borderId="0" xfId="7" applyFill="1" applyAlignment="1" applyProtection="1">
      <alignment horizontal="center"/>
      <protection locked="0"/>
    </xf>
    <xf numFmtId="0" fontId="2" fillId="2" borderId="0" xfId="7" applyFont="1" applyFill="1" applyAlignment="1" applyProtection="1">
      <alignment horizontal="center" wrapText="1"/>
      <protection locked="0"/>
    </xf>
    <xf numFmtId="167" fontId="2" fillId="2" borderId="0" xfId="7" applyNumberFormat="1" applyFont="1" applyFill="1" applyAlignment="1" applyProtection="1">
      <alignment horizontal="center" wrapText="1"/>
      <protection locked="0"/>
    </xf>
    <xf numFmtId="165" fontId="29" fillId="2" borderId="0" xfId="7" applyNumberFormat="1" applyFont="1" applyFill="1" applyAlignment="1" applyProtection="1">
      <alignment horizontal="center"/>
      <protection locked="0"/>
    </xf>
    <xf numFmtId="0" fontId="1" fillId="0" borderId="0" xfId="7" applyAlignment="1" applyProtection="1">
      <alignment horizontal="center"/>
      <protection locked="0"/>
    </xf>
    <xf numFmtId="165" fontId="29" fillId="0" borderId="9" xfId="7" applyNumberFormat="1" applyFont="1" applyBorder="1" applyAlignment="1" applyProtection="1">
      <alignment horizontal="center"/>
      <protection locked="0"/>
    </xf>
    <xf numFmtId="0" fontId="3" fillId="20" borderId="1" xfId="7" applyFont="1" applyFill="1" applyBorder="1" applyAlignment="1">
      <alignment horizontal="center" wrapText="1"/>
    </xf>
    <xf numFmtId="167" fontId="3" fillId="20" borderId="1" xfId="7" applyNumberFormat="1" applyFont="1" applyFill="1" applyBorder="1" applyAlignment="1">
      <alignment horizontal="center" wrapText="1"/>
    </xf>
    <xf numFmtId="0" fontId="1" fillId="20" borderId="1" xfId="7" applyFill="1" applyBorder="1" applyAlignment="1">
      <alignment horizontal="center"/>
    </xf>
    <xf numFmtId="0" fontId="3" fillId="20" borderId="1" xfId="7" applyFont="1" applyFill="1" applyBorder="1" applyAlignment="1">
      <alignment horizontal="center"/>
    </xf>
    <xf numFmtId="169" fontId="54" fillId="0" borderId="0" xfId="0" applyNumberFormat="1" applyFont="1" applyAlignment="1">
      <alignment horizontal="center"/>
    </xf>
    <xf numFmtId="14" fontId="1" fillId="6" borderId="1" xfId="8" applyNumberFormat="1" applyFill="1" applyBorder="1" applyAlignment="1" applyProtection="1">
      <alignment horizontal="center"/>
      <protection locked="0"/>
    </xf>
    <xf numFmtId="3" fontId="1" fillId="21" borderId="21" xfId="2" applyNumberFormat="1" applyFont="1" applyFill="1" applyBorder="1" applyAlignment="1" applyProtection="1">
      <alignment horizontal="center" vertical="center"/>
      <protection locked="0"/>
    </xf>
    <xf numFmtId="3" fontId="1" fillId="21" borderId="1" xfId="2" applyNumberFormat="1" applyFont="1" applyFill="1" applyBorder="1" applyAlignment="1" applyProtection="1">
      <alignment horizontal="center" vertical="center"/>
      <protection locked="0"/>
    </xf>
    <xf numFmtId="3" fontId="1" fillId="21" borderId="24" xfId="2" applyNumberFormat="1" applyFont="1" applyFill="1" applyBorder="1" applyAlignment="1" applyProtection="1">
      <alignment horizontal="center" vertical="center"/>
      <protection locked="0"/>
    </xf>
    <xf numFmtId="0" fontId="40" fillId="2" borderId="0" xfId="0" applyFont="1" applyFill="1"/>
    <xf numFmtId="0" fontId="40" fillId="2" borderId="0" xfId="0" applyFont="1" applyFill="1" applyAlignment="1">
      <alignment horizontal="right"/>
    </xf>
    <xf numFmtId="0" fontId="6" fillId="3" borderId="3" xfId="0" applyFont="1" applyFill="1" applyBorder="1" applyAlignment="1">
      <alignment horizontal="left" vertical="top" wrapText="1"/>
    </xf>
    <xf numFmtId="0" fontId="6" fillId="3" borderId="0" xfId="0" applyFont="1" applyFill="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vertical="top" wrapText="1"/>
    </xf>
    <xf numFmtId="0" fontId="6" fillId="3" borderId="0" xfId="0" applyFont="1" applyFill="1" applyAlignment="1">
      <alignment vertical="top" wrapText="1"/>
    </xf>
    <xf numFmtId="0" fontId="6" fillId="3" borderId="2" xfId="0" applyFont="1" applyFill="1" applyBorder="1" applyAlignment="1">
      <alignment vertical="top" wrapText="1"/>
    </xf>
    <xf numFmtId="0" fontId="0" fillId="0" borderId="10" xfId="0" applyBorder="1" applyProtection="1">
      <protection locked="0"/>
    </xf>
    <xf numFmtId="0" fontId="35" fillId="2" borderId="0" xfId="0" applyFont="1" applyFill="1" applyAlignment="1">
      <alignment horizontal="left"/>
    </xf>
    <xf numFmtId="0" fontId="3" fillId="2" borderId="7" xfId="0" applyFont="1" applyFill="1" applyBorder="1" applyAlignment="1">
      <alignment horizontal="center"/>
    </xf>
    <xf numFmtId="167" fontId="3" fillId="2" borderId="0" xfId="0" applyNumberFormat="1" applyFont="1" applyFill="1" applyAlignment="1">
      <alignment horizontal="center"/>
    </xf>
    <xf numFmtId="167" fontId="3" fillId="2" borderId="0" xfId="0" applyNumberFormat="1" applyFont="1" applyFill="1" applyAlignment="1">
      <alignment horizontal="left"/>
    </xf>
    <xf numFmtId="167" fontId="12" fillId="2" borderId="0" xfId="0" applyNumberFormat="1" applyFont="1" applyFill="1" applyAlignment="1">
      <alignment horizontal="center"/>
    </xf>
    <xf numFmtId="0" fontId="3" fillId="2"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12" fillId="2" borderId="0" xfId="0" applyFont="1" applyFill="1"/>
    <xf numFmtId="0" fontId="12" fillId="2" borderId="0" xfId="0" applyFont="1" applyFill="1" applyAlignment="1">
      <alignment horizontal="right"/>
    </xf>
    <xf numFmtId="167" fontId="47" fillId="13" borderId="19" xfId="0" applyNumberFormat="1" applyFont="1" applyFill="1" applyBorder="1" applyAlignment="1">
      <alignment horizontal="center" wrapText="1"/>
    </xf>
    <xf numFmtId="167" fontId="47" fillId="13" borderId="18" xfId="0" applyNumberFormat="1" applyFont="1" applyFill="1" applyBorder="1" applyAlignment="1">
      <alignment horizontal="center" wrapText="1"/>
    </xf>
    <xf numFmtId="167" fontId="47" fillId="9" borderId="0" xfId="0" applyNumberFormat="1" applyFont="1" applyFill="1" applyAlignment="1">
      <alignment horizontal="center" wrapText="1"/>
    </xf>
    <xf numFmtId="165" fontId="56" fillId="9" borderId="0" xfId="7" applyNumberFormat="1" applyFont="1" applyFill="1" applyAlignment="1" applyProtection="1">
      <alignment horizontal="center"/>
      <protection locked="0"/>
    </xf>
    <xf numFmtId="0" fontId="57" fillId="9" borderId="0" xfId="7" applyFont="1" applyFill="1" applyProtection="1">
      <protection locked="0"/>
    </xf>
    <xf numFmtId="167" fontId="57" fillId="9" borderId="0" xfId="7" applyNumberFormat="1" applyFont="1" applyFill="1" applyProtection="1">
      <protection locked="0"/>
    </xf>
    <xf numFmtId="0" fontId="57" fillId="9" borderId="0" xfId="7" applyFont="1" applyFill="1" applyAlignment="1" applyProtection="1">
      <alignment horizontal="center"/>
      <protection locked="0"/>
    </xf>
    <xf numFmtId="0" fontId="58" fillId="2" borderId="0" xfId="0" applyFont="1" applyFill="1" applyAlignment="1">
      <alignment horizontal="center" vertical="center"/>
    </xf>
    <xf numFmtId="167" fontId="59" fillId="2" borderId="0" xfId="0" applyNumberFormat="1" applyFont="1" applyFill="1" applyAlignment="1">
      <alignment horizontal="center" vertical="center"/>
    </xf>
    <xf numFmtId="0" fontId="9" fillId="3" borderId="26" xfId="0" applyFont="1" applyFill="1" applyBorder="1" applyAlignment="1">
      <alignment vertical="top"/>
    </xf>
    <xf numFmtId="0" fontId="22" fillId="3" borderId="0" xfId="0" applyFont="1" applyFill="1" applyAlignment="1">
      <alignment vertical="top" wrapText="1"/>
    </xf>
    <xf numFmtId="0" fontId="22" fillId="3" borderId="2" xfId="0" applyFont="1" applyFill="1" applyBorder="1" applyAlignment="1">
      <alignment vertical="top" wrapText="1"/>
    </xf>
    <xf numFmtId="0" fontId="9" fillId="3" borderId="26" xfId="0" applyFont="1" applyFill="1" applyBorder="1" applyAlignment="1">
      <alignment vertical="top" wrapText="1"/>
    </xf>
    <xf numFmtId="0" fontId="22" fillId="3" borderId="26" xfId="0" applyFont="1" applyFill="1" applyBorder="1" applyAlignment="1">
      <alignment horizontal="left" vertical="top" wrapText="1"/>
    </xf>
    <xf numFmtId="0" fontId="38" fillId="2" borderId="1" xfId="7" applyFont="1" applyFill="1" applyBorder="1" applyAlignment="1" applyProtection="1">
      <alignment horizontal="right"/>
      <protection locked="0"/>
    </xf>
    <xf numFmtId="49" fontId="3" fillId="0" borderId="0" xfId="7" applyNumberFormat="1" applyFont="1" applyAlignment="1" applyProtection="1">
      <alignment horizontal="left"/>
      <protection locked="0"/>
    </xf>
    <xf numFmtId="0" fontId="3" fillId="0" borderId="0" xfId="7" applyFont="1" applyAlignment="1" applyProtection="1">
      <alignment horizontal="left"/>
      <protection locked="0"/>
    </xf>
    <xf numFmtId="0" fontId="3" fillId="0" borderId="0" xfId="7" applyFont="1" applyProtection="1">
      <protection locked="0"/>
    </xf>
    <xf numFmtId="0" fontId="5" fillId="2" borderId="0" xfId="7" applyFont="1" applyFill="1" applyAlignment="1" applyProtection="1">
      <alignment horizontal="left"/>
      <protection locked="0"/>
    </xf>
    <xf numFmtId="0" fontId="40" fillId="2" borderId="0" xfId="7" applyFont="1" applyFill="1" applyProtection="1">
      <protection locked="0"/>
    </xf>
    <xf numFmtId="0" fontId="40" fillId="2" borderId="0" xfId="7" applyFont="1" applyFill="1" applyAlignment="1" applyProtection="1">
      <alignment horizontal="left"/>
      <protection locked="0"/>
    </xf>
    <xf numFmtId="0" fontId="41" fillId="2" borderId="0" xfId="7" applyFont="1" applyFill="1" applyAlignment="1" applyProtection="1">
      <alignment horizontal="right" vertical="center"/>
      <protection locked="0"/>
    </xf>
    <xf numFmtId="167" fontId="3" fillId="9" borderId="0" xfId="7" applyNumberFormat="1" applyFont="1" applyFill="1" applyAlignment="1">
      <alignment horizontal="center"/>
    </xf>
    <xf numFmtId="0" fontId="60" fillId="9" borderId="0" xfId="0" applyFont="1" applyFill="1" applyAlignment="1" applyProtection="1">
      <alignment horizontal="center" vertical="center"/>
      <protection locked="0"/>
    </xf>
    <xf numFmtId="0" fontId="61" fillId="9" borderId="0" xfId="0" applyFont="1" applyFill="1" applyAlignment="1" applyProtection="1">
      <alignment horizontal="center"/>
      <protection locked="0"/>
    </xf>
    <xf numFmtId="167" fontId="23" fillId="15" borderId="21" xfId="1" applyNumberFormat="1" applyFont="1" applyFill="1" applyBorder="1" applyAlignment="1">
      <alignment horizontal="center" vertical="center"/>
    </xf>
    <xf numFmtId="167" fontId="23" fillId="15" borderId="1" xfId="1" applyNumberFormat="1" applyFont="1" applyFill="1" applyBorder="1" applyAlignment="1">
      <alignment horizontal="center" vertical="center"/>
    </xf>
    <xf numFmtId="1" fontId="23" fillId="15" borderId="8" xfId="2" applyNumberFormat="1" applyFill="1" applyBorder="1" applyAlignment="1">
      <alignment horizontal="center" vertical="center"/>
    </xf>
    <xf numFmtId="1" fontId="7" fillId="16" borderId="27" xfId="2" applyNumberFormat="1" applyFont="1" applyFill="1" applyBorder="1" applyAlignment="1">
      <alignment horizontal="center" vertical="center"/>
    </xf>
    <xf numFmtId="0" fontId="40" fillId="8" borderId="1" xfId="7" applyFont="1" applyFill="1" applyBorder="1" applyProtection="1">
      <protection locked="0"/>
    </xf>
    <xf numFmtId="0" fontId="7" fillId="7" borderId="9" xfId="7" applyFont="1" applyFill="1" applyBorder="1" applyAlignment="1" applyProtection="1">
      <alignment vertical="center"/>
      <protection locked="0"/>
    </xf>
    <xf numFmtId="0" fontId="1" fillId="9" borderId="0" xfId="7" applyFill="1" applyAlignment="1" applyProtection="1">
      <alignment horizontal="center"/>
      <protection locked="0"/>
    </xf>
    <xf numFmtId="0" fontId="0" fillId="2" borderId="7" xfId="0" applyFill="1" applyBorder="1" applyAlignment="1">
      <alignment horizontal="center"/>
    </xf>
    <xf numFmtId="165" fontId="29" fillId="0" borderId="1" xfId="7" applyNumberFormat="1" applyFont="1" applyBorder="1" applyAlignment="1" applyProtection="1">
      <alignment horizontal="center" wrapText="1"/>
      <protection locked="0"/>
    </xf>
    <xf numFmtId="0" fontId="1" fillId="22" borderId="1" xfId="8" applyFill="1" applyBorder="1" applyAlignment="1" applyProtection="1">
      <alignment horizontal="center" wrapText="1"/>
      <protection locked="0"/>
    </xf>
    <xf numFmtId="0" fontId="1" fillId="22" borderId="1" xfId="8" applyFill="1" applyBorder="1" applyAlignment="1" applyProtection="1">
      <alignment horizontal="center"/>
      <protection locked="0"/>
    </xf>
    <xf numFmtId="0" fontId="1" fillId="22" borderId="9" xfId="8" applyFill="1" applyBorder="1" applyAlignment="1" applyProtection="1">
      <alignment horizontal="center"/>
      <protection locked="0"/>
    </xf>
    <xf numFmtId="1" fontId="1" fillId="23" borderId="9" xfId="9" applyNumberFormat="1" applyFill="1" applyBorder="1" applyAlignment="1" applyProtection="1">
      <alignment horizontal="center" vertical="center"/>
      <protection locked="0"/>
    </xf>
    <xf numFmtId="0" fontId="6" fillId="3" borderId="1" xfId="7" applyFont="1" applyFill="1" applyBorder="1" applyAlignment="1" applyProtection="1">
      <alignment horizontal="center" wrapText="1"/>
      <protection locked="0"/>
    </xf>
    <xf numFmtId="0" fontId="6" fillId="3" borderId="3" xfId="0" applyFont="1" applyFill="1" applyBorder="1" applyAlignment="1">
      <alignment horizontal="left" vertical="top" wrapText="1"/>
    </xf>
    <xf numFmtId="0" fontId="6" fillId="3" borderId="0" xfId="0" applyFont="1" applyFill="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vertical="top" wrapText="1"/>
    </xf>
    <xf numFmtId="0" fontId="6" fillId="3" borderId="0" xfId="0" applyFont="1" applyFill="1" applyAlignment="1">
      <alignment vertical="top" wrapText="1"/>
    </xf>
    <xf numFmtId="0" fontId="6" fillId="3" borderId="2" xfId="0" applyFont="1" applyFill="1" applyBorder="1" applyAlignment="1">
      <alignmen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0" xfId="0" applyFont="1" applyFill="1" applyAlignment="1">
      <alignment horizontal="left" vertical="top" wrapText="1"/>
    </xf>
    <xf numFmtId="0" fontId="22" fillId="3" borderId="2" xfId="0" applyFont="1" applyFill="1" applyBorder="1" applyAlignment="1">
      <alignment horizontal="left" vertical="top" wrapText="1"/>
    </xf>
    <xf numFmtId="0" fontId="4" fillId="2" borderId="0" xfId="7" applyFont="1" applyFill="1" applyAlignment="1">
      <alignment horizontal="left"/>
    </xf>
    <xf numFmtId="0" fontId="5" fillId="2" borderId="0" xfId="7" applyFont="1" applyFill="1" applyAlignment="1" applyProtection="1">
      <alignment horizontal="left"/>
      <protection locked="0"/>
    </xf>
    <xf numFmtId="0" fontId="40" fillId="2" borderId="7" xfId="7" applyFont="1" applyFill="1" applyBorder="1" applyAlignment="1" applyProtection="1">
      <alignment horizontal="left"/>
      <protection locked="0"/>
    </xf>
    <xf numFmtId="0" fontId="40" fillId="2" borderId="0" xfId="7" applyFont="1" applyFill="1" applyAlignment="1" applyProtection="1">
      <alignment horizontal="left"/>
      <protection locked="0"/>
    </xf>
    <xf numFmtId="2" fontId="14" fillId="8" borderId="1" xfId="7" applyNumberFormat="1" applyFont="1" applyFill="1" applyBorder="1" applyAlignment="1" applyProtection="1">
      <alignment horizontal="center"/>
      <protection locked="0"/>
    </xf>
    <xf numFmtId="49" fontId="14" fillId="8" borderId="1" xfId="7" applyNumberFormat="1" applyFont="1" applyFill="1" applyBorder="1" applyAlignment="1" applyProtection="1">
      <alignment horizontal="center"/>
      <protection locked="0"/>
    </xf>
    <xf numFmtId="165" fontId="40" fillId="8" borderId="14" xfId="7" applyNumberFormat="1" applyFont="1" applyFill="1" applyBorder="1" applyProtection="1">
      <protection locked="0"/>
    </xf>
    <xf numFmtId="165" fontId="40" fillId="8" borderId="10" xfId="7" applyNumberFormat="1" applyFont="1" applyFill="1" applyBorder="1" applyProtection="1">
      <protection locked="0"/>
    </xf>
    <xf numFmtId="0" fontId="3" fillId="2" borderId="0" xfId="7" applyFont="1" applyFill="1" applyAlignment="1">
      <alignment horizontal="center"/>
    </xf>
    <xf numFmtId="0" fontId="43" fillId="8" borderId="14" xfId="4" applyFill="1" applyBorder="1" applyAlignment="1">
      <protection locked="0"/>
    </xf>
    <xf numFmtId="0" fontId="44" fillId="8" borderId="15" xfId="4" applyFont="1" applyFill="1" applyBorder="1" applyAlignment="1">
      <protection locked="0"/>
    </xf>
    <xf numFmtId="0" fontId="44" fillId="8" borderId="10" xfId="4" applyFont="1" applyFill="1" applyBorder="1" applyAlignment="1">
      <protection locked="0"/>
    </xf>
    <xf numFmtId="0" fontId="40" fillId="8" borderId="14" xfId="7" applyFont="1" applyFill="1" applyBorder="1" applyProtection="1">
      <protection locked="0"/>
    </xf>
    <xf numFmtId="0" fontId="40" fillId="8" borderId="15" xfId="7" applyFont="1" applyFill="1" applyBorder="1" applyProtection="1">
      <protection locked="0"/>
    </xf>
    <xf numFmtId="0" fontId="40" fillId="8" borderId="10" xfId="7" applyFont="1" applyFill="1" applyBorder="1" applyProtection="1">
      <protection locked="0"/>
    </xf>
    <xf numFmtId="0" fontId="3" fillId="9" borderId="17" xfId="0" applyFont="1" applyFill="1" applyBorder="1" applyAlignment="1" applyProtection="1">
      <alignment horizontal="center"/>
      <protection locked="0"/>
    </xf>
    <xf numFmtId="0" fontId="3" fillId="4" borderId="14" xfId="7" applyFont="1" applyFill="1" applyBorder="1" applyAlignment="1" applyProtection="1">
      <alignment horizontal="center" wrapText="1"/>
      <protection locked="0"/>
    </xf>
    <xf numFmtId="0" fontId="3" fillId="4" borderId="15" xfId="7" applyFont="1" applyFill="1" applyBorder="1" applyAlignment="1" applyProtection="1">
      <alignment horizontal="center" wrapText="1"/>
      <protection locked="0"/>
    </xf>
    <xf numFmtId="0" fontId="12" fillId="11" borderId="7" xfId="7" applyFont="1" applyFill="1" applyBorder="1" applyAlignment="1" applyProtection="1">
      <alignment horizontal="left" vertical="center" wrapText="1"/>
      <protection locked="0"/>
    </xf>
    <xf numFmtId="0" fontId="3" fillId="2" borderId="7" xfId="0" applyFont="1" applyFill="1" applyBorder="1" applyAlignment="1">
      <alignment horizontal="center" wrapText="1"/>
    </xf>
    <xf numFmtId="164" fontId="1" fillId="2" borderId="14" xfId="0" applyNumberFormat="1" applyFont="1" applyFill="1" applyBorder="1" applyAlignment="1">
      <alignment horizontal="center" wrapText="1"/>
    </xf>
    <xf numFmtId="164" fontId="8" fillId="2" borderId="10" xfId="0" applyNumberFormat="1" applyFont="1" applyFill="1" applyBorder="1" applyAlignment="1">
      <alignment horizontal="center" wrapText="1"/>
    </xf>
    <xf numFmtId="0" fontId="58" fillId="2" borderId="0" xfId="0" applyFont="1" applyFill="1" applyAlignment="1">
      <alignment horizontal="center" vertical="center"/>
    </xf>
    <xf numFmtId="0" fontId="14" fillId="2" borderId="25"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7" xfId="0" applyFont="1" applyFill="1" applyBorder="1" applyAlignment="1">
      <alignment horizontal="center" vertical="center"/>
    </xf>
    <xf numFmtId="167" fontId="14" fillId="2" borderId="19" xfId="0" applyNumberFormat="1" applyFont="1" applyFill="1" applyBorder="1" applyAlignment="1">
      <alignment horizontal="center" vertical="center"/>
    </xf>
    <xf numFmtId="167" fontId="14" fillId="2" borderId="18" xfId="0" applyNumberFormat="1" applyFont="1" applyFill="1" applyBorder="1" applyAlignment="1">
      <alignment horizontal="center" vertical="center"/>
    </xf>
    <xf numFmtId="0" fontId="12" fillId="2" borderId="0" xfId="0" applyFont="1" applyFill="1" applyAlignment="1">
      <alignment horizontal="center"/>
    </xf>
    <xf numFmtId="49" fontId="12" fillId="2" borderId="7" xfId="0" applyNumberFormat="1" applyFont="1" applyFill="1" applyBorder="1" applyAlignment="1">
      <alignment horizontal="center"/>
    </xf>
    <xf numFmtId="49" fontId="12" fillId="2" borderId="17" xfId="0" applyNumberFormat="1" applyFont="1" applyFill="1" applyBorder="1" applyAlignment="1">
      <alignment horizontal="center"/>
    </xf>
    <xf numFmtId="1" fontId="12" fillId="2" borderId="17" xfId="0" applyNumberFormat="1" applyFont="1" applyFill="1" applyBorder="1" applyAlignment="1">
      <alignment horizontal="center"/>
    </xf>
    <xf numFmtId="1" fontId="12" fillId="2" borderId="7" xfId="0" applyNumberFormat="1" applyFont="1" applyFill="1" applyBorder="1" applyAlignment="1">
      <alignment horizontal="center"/>
    </xf>
    <xf numFmtId="0" fontId="12" fillId="2" borderId="7" xfId="0" applyFont="1" applyFill="1" applyBorder="1" applyAlignment="1">
      <alignment horizontal="center"/>
    </xf>
    <xf numFmtId="167" fontId="12" fillId="2" borderId="17" xfId="0" applyNumberFormat="1" applyFont="1" applyFill="1" applyBorder="1" applyAlignment="1">
      <alignment horizontal="center"/>
    </xf>
    <xf numFmtId="0" fontId="12" fillId="2" borderId="17" xfId="0" applyFont="1" applyFill="1" applyBorder="1" applyAlignment="1">
      <alignment horizontal="center"/>
    </xf>
    <xf numFmtId="165" fontId="3" fillId="2" borderId="7" xfId="0" applyNumberFormat="1" applyFont="1" applyFill="1" applyBorder="1" applyAlignment="1">
      <alignment horizontal="center"/>
    </xf>
    <xf numFmtId="0" fontId="3" fillId="2" borderId="7" xfId="0" applyFont="1" applyFill="1" applyBorder="1" applyAlignment="1">
      <alignment horizontal="left"/>
    </xf>
    <xf numFmtId="165" fontId="3" fillId="2" borderId="17" xfId="0" applyNumberFormat="1" applyFont="1" applyFill="1" applyBorder="1" applyAlignment="1">
      <alignment horizontal="center"/>
    </xf>
    <xf numFmtId="0" fontId="0" fillId="0" borderId="17" xfId="0" applyBorder="1" applyAlignment="1">
      <alignment horizontal="center"/>
    </xf>
    <xf numFmtId="0" fontId="0" fillId="0" borderId="7" xfId="0" applyBorder="1" applyAlignment="1">
      <alignment horizontal="center"/>
    </xf>
    <xf numFmtId="167" fontId="3" fillId="2" borderId="7" xfId="0" applyNumberFormat="1" applyFont="1" applyFill="1" applyBorder="1" applyAlignment="1">
      <alignment horizontal="left"/>
    </xf>
    <xf numFmtId="0" fontId="0" fillId="2" borderId="15" xfId="0" applyFill="1" applyBorder="1" applyAlignment="1">
      <alignment horizontal="left"/>
    </xf>
    <xf numFmtId="0" fontId="0" fillId="2" borderId="10" xfId="0" applyFill="1" applyBorder="1" applyAlignment="1">
      <alignment horizontal="left"/>
    </xf>
    <xf numFmtId="167" fontId="13" fillId="2" borderId="0" xfId="0" applyNumberFormat="1" applyFont="1" applyFill="1" applyAlignment="1">
      <alignment horizontal="center"/>
    </xf>
    <xf numFmtId="167" fontId="12" fillId="2" borderId="0" xfId="0" applyNumberFormat="1" applyFont="1" applyFill="1" applyAlignment="1">
      <alignment horizontal="center"/>
    </xf>
    <xf numFmtId="167" fontId="14" fillId="2" borderId="0" xfId="0" applyNumberFormat="1" applyFont="1" applyFill="1" applyAlignment="1">
      <alignment horizontal="center"/>
    </xf>
    <xf numFmtId="0" fontId="1" fillId="2" borderId="0" xfId="0" applyFont="1" applyFill="1" applyAlignment="1">
      <alignment horizontal="left"/>
    </xf>
    <xf numFmtId="0" fontId="35" fillId="2" borderId="0" xfId="0" applyFont="1" applyFill="1" applyAlignment="1">
      <alignment horizontal="left"/>
    </xf>
    <xf numFmtId="167" fontId="3" fillId="2" borderId="0" xfId="0" applyNumberFormat="1" applyFont="1" applyFill="1" applyAlignment="1">
      <alignment horizontal="center"/>
    </xf>
    <xf numFmtId="0" fontId="8" fillId="2" borderId="0" xfId="0" applyFont="1" applyFill="1" applyAlignment="1">
      <alignment horizontal="left"/>
    </xf>
    <xf numFmtId="167" fontId="59" fillId="2" borderId="0" xfId="0" applyNumberFormat="1" applyFont="1" applyFill="1" applyAlignment="1">
      <alignment horizontal="center" vertical="center"/>
    </xf>
    <xf numFmtId="0" fontId="59" fillId="2" borderId="0" xfId="0" applyFont="1" applyFill="1" applyAlignment="1">
      <alignment horizontal="center" vertical="center"/>
    </xf>
    <xf numFmtId="0" fontId="0" fillId="2" borderId="7" xfId="0" applyFill="1" applyBorder="1" applyAlignment="1">
      <alignment horizontal="left"/>
    </xf>
    <xf numFmtId="0" fontId="0" fillId="2" borderId="18" xfId="0" applyFill="1" applyBorder="1" applyAlignment="1">
      <alignment horizontal="left"/>
    </xf>
    <xf numFmtId="0" fontId="2" fillId="10" borderId="0" xfId="0" applyFont="1" applyFill="1" applyAlignment="1">
      <alignment horizontal="left" vertical="top" wrapText="1" indent="1"/>
    </xf>
    <xf numFmtId="167" fontId="34" fillId="2" borderId="0" xfId="0" applyNumberFormat="1" applyFont="1" applyFill="1" applyAlignment="1">
      <alignment horizontal="center" vertical="center" wrapText="1"/>
    </xf>
    <xf numFmtId="0" fontId="49" fillId="2" borderId="0" xfId="0" applyFont="1" applyFill="1" applyAlignment="1">
      <alignment horizontal="center"/>
    </xf>
    <xf numFmtId="167" fontId="3" fillId="2" borderId="0" xfId="0" applyNumberFormat="1" applyFont="1" applyFill="1" applyAlignment="1">
      <alignment horizontal="left"/>
    </xf>
  </cellXfs>
  <cellStyles count="10">
    <cellStyle name="Currency" xfId="1" builtinId="4"/>
    <cellStyle name="Currency 2" xfId="2" xr:uid="{00000000-0005-0000-0000-000001000000}"/>
    <cellStyle name="Currency 2 2" xfId="9" xr:uid="{00000000-0005-0000-0000-000002000000}"/>
    <cellStyle name="Currency 3" xfId="3" xr:uid="{00000000-0005-0000-0000-000003000000}"/>
    <cellStyle name="Hyperlink" xfId="4" builtinId="8"/>
    <cellStyle name="Hyperlink 2" xfId="5" xr:uid="{00000000-0005-0000-0000-000005000000}"/>
    <cellStyle name="Normal" xfId="0" builtinId="0"/>
    <cellStyle name="Normal 2" xfId="6" xr:uid="{00000000-0005-0000-0000-000007000000}"/>
    <cellStyle name="Normal 2 2" xfId="8" xr:uid="{00000000-0005-0000-0000-000008000000}"/>
    <cellStyle name="Normal 3" xfId="7" xr:uid="{00000000-0005-0000-0000-000009000000}"/>
  </cellStyles>
  <dxfs count="19">
    <dxf>
      <font>
        <b/>
        <i val="0"/>
        <color theme="0"/>
      </font>
      <fill>
        <patternFill>
          <bgColor rgb="FF7CF828"/>
        </patternFill>
      </fill>
    </dxf>
    <dxf>
      <font>
        <color rgb="FF99CCFF"/>
      </font>
    </dxf>
    <dxf>
      <font>
        <color rgb="FF99CCFF"/>
      </font>
    </dxf>
    <dxf>
      <font>
        <color rgb="FF99CCFF"/>
      </font>
    </dxf>
    <dxf>
      <font>
        <color rgb="FF99CCFF"/>
      </font>
    </dxf>
    <dxf>
      <font>
        <color rgb="FF99CCFF"/>
      </font>
    </dxf>
    <dxf>
      <font>
        <color rgb="FF99CCFF"/>
      </font>
    </dxf>
    <dxf>
      <font>
        <color rgb="FF99CCFF"/>
      </font>
    </dxf>
    <dxf>
      <font>
        <color rgb="FF99CCFF"/>
      </font>
    </dxf>
    <dxf>
      <font>
        <color rgb="FF99CCFF"/>
      </font>
    </dxf>
    <dxf>
      <font>
        <color theme="0"/>
      </font>
    </dxf>
    <dxf>
      <font>
        <color theme="0"/>
      </font>
    </dxf>
    <dxf>
      <font>
        <color theme="0"/>
      </font>
    </dxf>
    <dxf>
      <font>
        <color theme="0"/>
      </font>
    </dxf>
    <dxf>
      <font>
        <color theme="0"/>
      </font>
    </dxf>
    <dxf>
      <font>
        <color theme="0"/>
      </font>
    </dxf>
    <dxf>
      <font>
        <color theme="0"/>
      </font>
    </dxf>
    <dxf>
      <font>
        <color rgb="FFFFFF00"/>
      </font>
      <fill>
        <patternFill>
          <bgColor rgb="FFC00000"/>
        </patternFill>
      </fill>
    </dxf>
    <dxf>
      <font>
        <color rgb="FFFFFF0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FF99"/>
      <color rgb="FFDDE9F7"/>
      <color rgb="FFE7EFF9"/>
      <color rgb="FF9EBFE6"/>
      <color rgb="FFA6C4E8"/>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ycamp@rainbowcounc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scoutparent@gmail.co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scoutparent@gmail.com"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B1:AV163"/>
  <sheetViews>
    <sheetView zoomScale="90" zoomScaleNormal="90" workbookViewId="0">
      <selection activeCell="B24" sqref="B24:K28"/>
    </sheetView>
  </sheetViews>
  <sheetFormatPr defaultColWidth="11.42578125" defaultRowHeight="11.25" x14ac:dyDescent="0.15"/>
  <cols>
    <col min="1" max="12" width="11.42578125" style="6" customWidth="1"/>
    <col min="13" max="13" width="27.28515625" style="62" bestFit="1" customWidth="1"/>
    <col min="14" max="48" width="11.42578125" style="62"/>
    <col min="49" max="16384" width="11.42578125" style="6"/>
  </cols>
  <sheetData>
    <row r="1" spans="2:13" ht="12" thickBot="1" x14ac:dyDescent="0.2"/>
    <row r="2" spans="2:13" ht="12.75" customHeight="1" x14ac:dyDescent="0.15">
      <c r="B2" s="294" t="s">
        <v>166</v>
      </c>
      <c r="C2" s="295"/>
      <c r="D2" s="295"/>
      <c r="E2" s="295"/>
      <c r="F2" s="295"/>
      <c r="G2" s="295"/>
      <c r="H2" s="295"/>
      <c r="I2" s="295"/>
      <c r="J2" s="295"/>
      <c r="K2" s="296"/>
    </row>
    <row r="3" spans="2:13" x14ac:dyDescent="0.15">
      <c r="B3" s="288"/>
      <c r="C3" s="289"/>
      <c r="D3" s="289"/>
      <c r="E3" s="289"/>
      <c r="F3" s="289"/>
      <c r="G3" s="289"/>
      <c r="H3" s="289"/>
      <c r="I3" s="289"/>
      <c r="J3" s="289"/>
      <c r="K3" s="290"/>
    </row>
    <row r="4" spans="2:13" ht="52.5" customHeight="1" x14ac:dyDescent="0.15">
      <c r="B4" s="288"/>
      <c r="C4" s="289"/>
      <c r="D4" s="289"/>
      <c r="E4" s="289"/>
      <c r="F4" s="289"/>
      <c r="G4" s="289"/>
      <c r="H4" s="289"/>
      <c r="I4" s="289"/>
      <c r="J4" s="289"/>
      <c r="K4" s="290"/>
    </row>
    <row r="5" spans="2:13" ht="11.25" customHeight="1" x14ac:dyDescent="0.15">
      <c r="B5" s="232"/>
      <c r="C5" s="233"/>
      <c r="D5" s="233"/>
      <c r="E5" s="233"/>
      <c r="F5" s="233"/>
      <c r="G5" s="233"/>
      <c r="H5" s="233"/>
      <c r="I5" s="233"/>
      <c r="J5" s="233"/>
      <c r="K5" s="234"/>
    </row>
    <row r="6" spans="2:13" ht="13.7" customHeight="1" x14ac:dyDescent="0.15">
      <c r="B6" s="288" t="s">
        <v>160</v>
      </c>
      <c r="C6" s="289"/>
      <c r="D6" s="289"/>
      <c r="E6" s="289"/>
      <c r="F6" s="289"/>
      <c r="G6" s="289"/>
      <c r="H6" s="289"/>
      <c r="I6" s="289"/>
      <c r="J6" s="289"/>
      <c r="K6" s="290"/>
    </row>
    <row r="7" spans="2:13" ht="15.75" customHeight="1" x14ac:dyDescent="0.15">
      <c r="B7" s="288"/>
      <c r="C7" s="289"/>
      <c r="D7" s="289"/>
      <c r="E7" s="289"/>
      <c r="F7" s="289"/>
      <c r="G7" s="289"/>
      <c r="H7" s="289"/>
      <c r="I7" s="289"/>
      <c r="J7" s="289"/>
      <c r="K7" s="290"/>
      <c r="M7" s="63"/>
    </row>
    <row r="8" spans="2:13" x14ac:dyDescent="0.15">
      <c r="B8" s="11"/>
      <c r="C8" s="12"/>
      <c r="D8" s="12"/>
      <c r="E8" s="12"/>
      <c r="F8" s="12"/>
      <c r="G8" s="12"/>
      <c r="H8" s="12"/>
      <c r="I8" s="12"/>
      <c r="J8" s="12"/>
      <c r="K8" s="13"/>
      <c r="M8" s="64"/>
    </row>
    <row r="9" spans="2:13" ht="12.75" customHeight="1" x14ac:dyDescent="0.15">
      <c r="B9" s="258" t="s">
        <v>152</v>
      </c>
      <c r="C9" s="12"/>
      <c r="D9" s="12"/>
      <c r="E9" s="12"/>
      <c r="F9" s="12"/>
      <c r="G9" s="12"/>
      <c r="H9" s="12"/>
      <c r="I9" s="12"/>
      <c r="J9" s="12"/>
      <c r="K9" s="13"/>
    </row>
    <row r="10" spans="2:13" ht="11.25" customHeight="1" x14ac:dyDescent="0.15">
      <c r="B10" s="291" t="s">
        <v>46</v>
      </c>
      <c r="C10" s="292"/>
      <c r="D10" s="292"/>
      <c r="E10" s="292"/>
      <c r="F10" s="292"/>
      <c r="G10" s="292"/>
      <c r="H10" s="292"/>
      <c r="I10" s="292"/>
      <c r="J10" s="292"/>
      <c r="K10" s="293"/>
    </row>
    <row r="11" spans="2:13" x14ac:dyDescent="0.15">
      <c r="B11" s="291"/>
      <c r="C11" s="292"/>
      <c r="D11" s="292"/>
      <c r="E11" s="292"/>
      <c r="F11" s="292"/>
      <c r="G11" s="292"/>
      <c r="H11" s="292"/>
      <c r="I11" s="292"/>
      <c r="J11" s="292"/>
      <c r="K11" s="293"/>
      <c r="M11" s="63"/>
    </row>
    <row r="12" spans="2:13" x14ac:dyDescent="0.15">
      <c r="B12" s="11"/>
      <c r="C12" s="12"/>
      <c r="D12" s="12"/>
      <c r="E12" s="12"/>
      <c r="F12" s="12"/>
      <c r="G12" s="12"/>
      <c r="H12" s="12"/>
      <c r="I12" s="12"/>
      <c r="J12" s="12"/>
      <c r="K12" s="13"/>
      <c r="M12" s="64"/>
    </row>
    <row r="13" spans="2:13" x14ac:dyDescent="0.15">
      <c r="B13" s="258" t="s">
        <v>153</v>
      </c>
      <c r="C13" s="12"/>
      <c r="D13" s="12"/>
      <c r="E13" s="12"/>
      <c r="F13" s="12"/>
      <c r="G13" s="12"/>
      <c r="H13" s="12"/>
      <c r="I13" s="12"/>
      <c r="J13" s="12"/>
      <c r="K13" s="13"/>
    </row>
    <row r="14" spans="2:13" ht="11.25" customHeight="1" x14ac:dyDescent="0.15">
      <c r="B14" s="288" t="s">
        <v>161</v>
      </c>
      <c r="C14" s="289"/>
      <c r="D14" s="289"/>
      <c r="E14" s="289"/>
      <c r="F14" s="289"/>
      <c r="G14" s="289"/>
      <c r="H14" s="289"/>
      <c r="I14" s="289"/>
      <c r="J14" s="289"/>
      <c r="K14" s="290"/>
    </row>
    <row r="15" spans="2:13" ht="12.75" x14ac:dyDescent="0.2">
      <c r="B15" s="288"/>
      <c r="C15" s="289"/>
      <c r="D15" s="289"/>
      <c r="E15" s="289"/>
      <c r="F15" s="289"/>
      <c r="G15" s="289"/>
      <c r="H15" s="289"/>
      <c r="I15" s="289"/>
      <c r="J15" s="289"/>
      <c r="K15" s="290"/>
      <c r="M15" s="17"/>
    </row>
    <row r="16" spans="2:13" x14ac:dyDescent="0.15">
      <c r="B16" s="288"/>
      <c r="C16" s="289"/>
      <c r="D16" s="289"/>
      <c r="E16" s="289"/>
      <c r="F16" s="289"/>
      <c r="G16" s="289"/>
      <c r="H16" s="289"/>
      <c r="I16" s="289"/>
      <c r="J16" s="289"/>
      <c r="K16" s="290"/>
      <c r="M16" s="65"/>
    </row>
    <row r="17" spans="2:13" x14ac:dyDescent="0.15">
      <c r="B17" s="11"/>
      <c r="C17" s="12"/>
      <c r="D17" s="12"/>
      <c r="E17" s="12"/>
      <c r="F17" s="12"/>
      <c r="G17" s="12"/>
      <c r="H17" s="12"/>
      <c r="I17" s="12"/>
      <c r="J17" s="12"/>
      <c r="K17" s="13"/>
    </row>
    <row r="18" spans="2:13" x14ac:dyDescent="0.15">
      <c r="B18" s="261" t="s">
        <v>154</v>
      </c>
      <c r="C18" s="259"/>
      <c r="D18" s="259"/>
      <c r="E18" s="259"/>
      <c r="F18" s="259"/>
      <c r="G18" s="259"/>
      <c r="H18" s="259"/>
      <c r="I18" s="259"/>
      <c r="J18" s="259"/>
      <c r="K18" s="260"/>
    </row>
    <row r="19" spans="2:13" ht="13.7" customHeight="1" x14ac:dyDescent="0.15">
      <c r="B19" s="288" t="s">
        <v>155</v>
      </c>
      <c r="C19" s="289"/>
      <c r="D19" s="289"/>
      <c r="E19" s="289"/>
      <c r="F19" s="289"/>
      <c r="G19" s="289"/>
      <c r="H19" s="289"/>
      <c r="I19" s="289"/>
      <c r="J19" s="289"/>
      <c r="K19" s="290"/>
      <c r="M19" s="63"/>
    </row>
    <row r="20" spans="2:13" ht="12.75" customHeight="1" x14ac:dyDescent="0.15">
      <c r="B20" s="288"/>
      <c r="C20" s="289"/>
      <c r="D20" s="289"/>
      <c r="E20" s="289"/>
      <c r="F20" s="289"/>
      <c r="G20" s="289"/>
      <c r="H20" s="289"/>
      <c r="I20" s="289"/>
      <c r="J20" s="289"/>
      <c r="K20" s="290"/>
      <c r="M20" s="64"/>
    </row>
    <row r="21" spans="2:13" ht="12.75" customHeight="1" x14ac:dyDescent="0.15">
      <c r="B21" s="288"/>
      <c r="C21" s="289"/>
      <c r="D21" s="289"/>
      <c r="E21" s="289"/>
      <c r="F21" s="289"/>
      <c r="G21" s="289"/>
      <c r="H21" s="289"/>
      <c r="I21" s="289"/>
      <c r="J21" s="289"/>
      <c r="K21" s="290"/>
    </row>
    <row r="22" spans="2:13" ht="12.75" hidden="1" customHeight="1" x14ac:dyDescent="0.15">
      <c r="B22" s="288"/>
      <c r="C22" s="289"/>
      <c r="D22" s="289"/>
      <c r="E22" s="289"/>
      <c r="F22" s="289"/>
      <c r="G22" s="289"/>
      <c r="H22" s="289"/>
      <c r="I22" s="289"/>
      <c r="J22" s="289"/>
      <c r="K22" s="290"/>
    </row>
    <row r="23" spans="2:13" ht="12.75" customHeight="1" x14ac:dyDescent="0.15">
      <c r="B23" s="262"/>
      <c r="C23" s="233"/>
      <c r="D23" s="233"/>
      <c r="E23" s="233"/>
      <c r="F23" s="233"/>
      <c r="G23" s="233"/>
      <c r="H23" s="233"/>
      <c r="I23" s="233"/>
      <c r="J23" s="233"/>
      <c r="K23" s="234"/>
      <c r="M23" s="64"/>
    </row>
    <row r="24" spans="2:13" ht="36.6" customHeight="1" x14ac:dyDescent="0.15">
      <c r="B24" s="288"/>
      <c r="C24" s="289"/>
      <c r="D24" s="289"/>
      <c r="E24" s="289"/>
      <c r="F24" s="289"/>
      <c r="G24" s="289"/>
      <c r="H24" s="289"/>
      <c r="I24" s="289"/>
      <c r="J24" s="289"/>
      <c r="K24" s="290"/>
    </row>
    <row r="25" spans="2:13" ht="11.45" customHeight="1" x14ac:dyDescent="0.15">
      <c r="B25" s="235"/>
      <c r="C25" s="236"/>
      <c r="D25" s="236"/>
      <c r="E25" s="236"/>
      <c r="F25" s="236"/>
      <c r="G25" s="236"/>
      <c r="H25" s="236"/>
      <c r="I25" s="236"/>
      <c r="J25" s="236"/>
      <c r="K25" s="237"/>
    </row>
    <row r="26" spans="2:13" x14ac:dyDescent="0.15">
      <c r="B26" s="262" t="s">
        <v>48</v>
      </c>
      <c r="C26" s="236"/>
      <c r="D26" s="236"/>
      <c r="E26" s="236"/>
      <c r="F26" s="236"/>
      <c r="G26" s="236"/>
      <c r="H26" s="236"/>
      <c r="I26" s="236"/>
      <c r="J26" s="236"/>
      <c r="K26" s="237"/>
    </row>
    <row r="27" spans="2:13" ht="11.25" customHeight="1" x14ac:dyDescent="0.15">
      <c r="B27" s="288" t="s">
        <v>117</v>
      </c>
      <c r="C27" s="289"/>
      <c r="D27" s="289"/>
      <c r="E27" s="289"/>
      <c r="F27" s="289"/>
      <c r="G27" s="289"/>
      <c r="H27" s="289"/>
      <c r="I27" s="289"/>
      <c r="J27" s="289"/>
      <c r="K27" s="290"/>
    </row>
    <row r="28" spans="2:13" x14ac:dyDescent="0.15">
      <c r="B28" s="288"/>
      <c r="C28" s="289"/>
      <c r="D28" s="289"/>
      <c r="E28" s="289"/>
      <c r="F28" s="289"/>
      <c r="G28" s="289"/>
      <c r="H28" s="289"/>
      <c r="I28" s="289"/>
      <c r="J28" s="289"/>
      <c r="K28" s="290"/>
      <c r="M28" s="63"/>
    </row>
    <row r="29" spans="2:13" x14ac:dyDescent="0.15">
      <c r="B29" s="235"/>
      <c r="C29" s="236"/>
      <c r="D29" s="236"/>
      <c r="E29" s="236"/>
      <c r="F29" s="236"/>
      <c r="G29" s="236"/>
      <c r="H29" s="236"/>
      <c r="I29" s="236"/>
      <c r="J29" s="236"/>
      <c r="K29" s="237"/>
      <c r="M29" s="64"/>
    </row>
    <row r="30" spans="2:13" ht="12.75" customHeight="1" x14ac:dyDescent="0.15">
      <c r="B30" s="297" t="s">
        <v>16</v>
      </c>
      <c r="C30" s="298"/>
      <c r="D30" s="298"/>
      <c r="E30" s="298"/>
      <c r="F30" s="298"/>
      <c r="G30" s="298"/>
      <c r="H30" s="298"/>
      <c r="I30" s="298"/>
      <c r="J30" s="298"/>
      <c r="K30" s="299"/>
    </row>
    <row r="31" spans="2:13" ht="12.75" customHeight="1" x14ac:dyDescent="0.15">
      <c r="B31" s="288" t="s">
        <v>116</v>
      </c>
      <c r="C31" s="289"/>
      <c r="D31" s="289"/>
      <c r="E31" s="289"/>
      <c r="F31" s="289"/>
      <c r="G31" s="289"/>
      <c r="H31" s="289"/>
      <c r="I31" s="289"/>
      <c r="J31" s="289"/>
      <c r="K31" s="290"/>
    </row>
    <row r="32" spans="2:13" x14ac:dyDescent="0.15">
      <c r="B32" s="288"/>
      <c r="C32" s="289"/>
      <c r="D32" s="289"/>
      <c r="E32" s="289"/>
      <c r="F32" s="289"/>
      <c r="G32" s="289"/>
      <c r="H32" s="289"/>
      <c r="I32" s="289"/>
      <c r="J32" s="289"/>
      <c r="K32" s="290"/>
    </row>
    <row r="33" spans="2:11" x14ac:dyDescent="0.15">
      <c r="B33" s="288"/>
      <c r="C33" s="289"/>
      <c r="D33" s="289"/>
      <c r="E33" s="289"/>
      <c r="F33" s="289"/>
      <c r="G33" s="289"/>
      <c r="H33" s="289"/>
      <c r="I33" s="289"/>
      <c r="J33" s="289"/>
      <c r="K33" s="290"/>
    </row>
    <row r="34" spans="2:11" x14ac:dyDescent="0.15">
      <c r="B34" s="288"/>
      <c r="C34" s="289"/>
      <c r="D34" s="289"/>
      <c r="E34" s="289"/>
      <c r="F34" s="289"/>
      <c r="G34" s="289"/>
      <c r="H34" s="289"/>
      <c r="I34" s="289"/>
      <c r="J34" s="289"/>
      <c r="K34" s="290"/>
    </row>
    <row r="35" spans="2:11" x14ac:dyDescent="0.15">
      <c r="B35" s="288"/>
      <c r="C35" s="289"/>
      <c r="D35" s="289"/>
      <c r="E35" s="289"/>
      <c r="F35" s="289"/>
      <c r="G35" s="289"/>
      <c r="H35" s="289"/>
      <c r="I35" s="289"/>
      <c r="J35" s="289"/>
      <c r="K35" s="290"/>
    </row>
    <row r="36" spans="2:11" x14ac:dyDescent="0.15">
      <c r="B36" s="235"/>
      <c r="C36" s="236"/>
      <c r="D36" s="236"/>
      <c r="E36" s="236"/>
      <c r="F36" s="236"/>
      <c r="G36" s="236"/>
      <c r="H36" s="236"/>
      <c r="I36" s="236"/>
      <c r="J36" s="236"/>
      <c r="K36" s="237"/>
    </row>
    <row r="37" spans="2:11" ht="12.75" customHeight="1" x14ac:dyDescent="0.15">
      <c r="B37" s="288" t="s">
        <v>165</v>
      </c>
      <c r="C37" s="289"/>
      <c r="D37" s="289"/>
      <c r="E37" s="289"/>
      <c r="F37" s="289"/>
      <c r="G37" s="289"/>
      <c r="H37" s="289"/>
      <c r="I37" s="289"/>
      <c r="J37" s="289"/>
      <c r="K37" s="290"/>
    </row>
    <row r="38" spans="2:11" x14ac:dyDescent="0.15">
      <c r="B38" s="288"/>
      <c r="C38" s="289"/>
      <c r="D38" s="289"/>
      <c r="E38" s="289"/>
      <c r="F38" s="289"/>
      <c r="G38" s="289"/>
      <c r="H38" s="289"/>
      <c r="I38" s="289"/>
      <c r="J38" s="289"/>
      <c r="K38" s="290"/>
    </row>
    <row r="39" spans="2:11" ht="12" thickBot="1" x14ac:dyDescent="0.2">
      <c r="B39" s="8"/>
      <c r="C39" s="9"/>
      <c r="D39" s="9"/>
      <c r="E39" s="9"/>
      <c r="F39" s="9"/>
      <c r="G39" s="9"/>
      <c r="H39" s="9"/>
      <c r="I39" s="9"/>
      <c r="J39" s="9"/>
      <c r="K39" s="10"/>
    </row>
    <row r="163" spans="4:4" x14ac:dyDescent="0.15">
      <c r="D163" s="110" t="s">
        <v>126</v>
      </c>
    </row>
  </sheetData>
  <sheetProtection selectLockedCells="1"/>
  <mergeCells count="10">
    <mergeCell ref="B37:K38"/>
    <mergeCell ref="B30:K30"/>
    <mergeCell ref="B31:K35"/>
    <mergeCell ref="B27:K28"/>
    <mergeCell ref="B24:K24"/>
    <mergeCell ref="B10:K11"/>
    <mergeCell ref="B14:K16"/>
    <mergeCell ref="B2:K4"/>
    <mergeCell ref="B6:K7"/>
    <mergeCell ref="B19:K22"/>
  </mergeCells>
  <phoneticPr fontId="2" type="noConversion"/>
  <hyperlinks>
    <hyperlink ref="D163" r:id="rId1" xr:uid="{00000000-0004-0000-0000-000000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R109"/>
  <sheetViews>
    <sheetView showGridLines="0" topLeftCell="A13" zoomScaleNormal="100" workbookViewId="0">
      <selection activeCell="B7" sqref="B7:D7"/>
    </sheetView>
  </sheetViews>
  <sheetFormatPr defaultColWidth="3" defaultRowHeight="12.75" x14ac:dyDescent="0.2"/>
  <cols>
    <col min="1" max="1" width="17.85546875" style="156" customWidth="1"/>
    <col min="2" max="3" width="8.7109375" style="156" customWidth="1"/>
    <col min="4" max="4" width="10.140625" style="156" customWidth="1"/>
    <col min="5" max="5" width="9.42578125" style="156" customWidth="1"/>
    <col min="6" max="9" width="8.7109375" style="156" customWidth="1"/>
    <col min="10" max="10" width="10.140625" style="156" customWidth="1"/>
    <col min="11" max="11" width="8.7109375" style="156" customWidth="1"/>
    <col min="12" max="12" width="9.7109375" style="156" customWidth="1"/>
    <col min="13" max="18" width="8.7109375" style="156" customWidth="1"/>
    <col min="19" max="16384" width="3" style="156"/>
  </cols>
  <sheetData>
    <row r="1" spans="1:18" ht="17.45" customHeight="1" x14ac:dyDescent="0.25">
      <c r="A1" s="170" t="s">
        <v>125</v>
      </c>
      <c r="B1" s="170"/>
      <c r="C1" s="170"/>
      <c r="D1" s="170"/>
      <c r="E1" s="170"/>
      <c r="F1" s="170"/>
      <c r="G1" s="169"/>
      <c r="H1" s="169"/>
    </row>
    <row r="2" spans="1:18" ht="60" x14ac:dyDescent="1.1000000000000001">
      <c r="A2" s="300" t="s">
        <v>0</v>
      </c>
      <c r="B2" s="300"/>
      <c r="C2" s="300"/>
      <c r="D2" s="300"/>
      <c r="E2" s="300"/>
      <c r="F2" s="300"/>
      <c r="G2" s="300"/>
      <c r="H2" s="300"/>
    </row>
    <row r="4" spans="1:18" s="160" customFormat="1" x14ac:dyDescent="0.2">
      <c r="A4" s="168"/>
      <c r="B4" s="168"/>
      <c r="C4" s="168"/>
    </row>
    <row r="5" spans="1:18" s="172" customFormat="1" ht="18" customHeight="1" x14ac:dyDescent="0.25">
      <c r="A5" s="263" t="s">
        <v>1</v>
      </c>
      <c r="B5" s="304"/>
      <c r="C5" s="304"/>
      <c r="D5" s="304"/>
      <c r="E5" s="264"/>
    </row>
    <row r="6" spans="1:18" s="172" customFormat="1" ht="18" customHeight="1" x14ac:dyDescent="0.25">
      <c r="A6" s="263" t="s">
        <v>2</v>
      </c>
      <c r="B6" s="305"/>
      <c r="C6" s="305"/>
      <c r="D6" s="305"/>
      <c r="E6" s="265"/>
      <c r="F6" s="266"/>
      <c r="G6" s="266"/>
    </row>
    <row r="7" spans="1:18" s="172" customFormat="1" ht="18" customHeight="1" x14ac:dyDescent="0.25">
      <c r="A7" s="263" t="s">
        <v>73</v>
      </c>
      <c r="B7" s="305"/>
      <c r="C7" s="305"/>
      <c r="D7" s="305"/>
      <c r="E7" s="265"/>
    </row>
    <row r="8" spans="1:18" s="172" customFormat="1" ht="31.5" x14ac:dyDescent="0.6">
      <c r="A8" s="301" t="s">
        <v>3</v>
      </c>
      <c r="B8" s="301"/>
      <c r="C8" s="301"/>
      <c r="D8" s="301"/>
      <c r="E8" s="301"/>
      <c r="F8" s="301"/>
      <c r="G8" s="267"/>
    </row>
    <row r="9" spans="1:18" s="268" customFormat="1" ht="15" x14ac:dyDescent="0.2">
      <c r="B9" s="302" t="s">
        <v>57</v>
      </c>
      <c r="C9" s="302"/>
      <c r="D9" s="302" t="s">
        <v>58</v>
      </c>
      <c r="E9" s="302"/>
      <c r="F9" s="302" t="s">
        <v>59</v>
      </c>
      <c r="G9" s="302"/>
      <c r="H9" s="302"/>
      <c r="I9" s="302" t="s">
        <v>60</v>
      </c>
      <c r="J9" s="302"/>
      <c r="K9" s="269" t="s">
        <v>61</v>
      </c>
      <c r="L9" s="302" t="s">
        <v>63</v>
      </c>
      <c r="M9" s="302"/>
      <c r="N9" s="302"/>
      <c r="O9" s="302" t="s">
        <v>62</v>
      </c>
      <c r="P9" s="302"/>
      <c r="Q9" s="303" t="s">
        <v>6</v>
      </c>
      <c r="R9" s="303"/>
    </row>
    <row r="10" spans="1:18" s="268" customFormat="1" ht="15" x14ac:dyDescent="0.2">
      <c r="A10" s="270" t="s">
        <v>4</v>
      </c>
      <c r="B10" s="312"/>
      <c r="C10" s="314"/>
      <c r="D10" s="312"/>
      <c r="E10" s="314"/>
      <c r="F10" s="312"/>
      <c r="G10" s="313"/>
      <c r="H10" s="314"/>
      <c r="I10" s="312"/>
      <c r="J10" s="314"/>
      <c r="K10" s="278"/>
      <c r="L10" s="309"/>
      <c r="M10" s="310"/>
      <c r="N10" s="311"/>
      <c r="O10" s="306"/>
      <c r="P10" s="307"/>
      <c r="Q10" s="306"/>
      <c r="R10" s="307"/>
    </row>
    <row r="11" spans="1:18" s="268" customFormat="1" ht="15" x14ac:dyDescent="0.2">
      <c r="A11" s="270" t="s">
        <v>5</v>
      </c>
      <c r="B11" s="312"/>
      <c r="C11" s="314"/>
      <c r="D11" s="312"/>
      <c r="E11" s="314"/>
      <c r="F11" s="312"/>
      <c r="G11" s="313"/>
      <c r="H11" s="314"/>
      <c r="I11" s="312"/>
      <c r="J11" s="314"/>
      <c r="K11" s="278"/>
      <c r="L11" s="309"/>
      <c r="M11" s="310"/>
      <c r="N11" s="311"/>
      <c r="O11" s="306"/>
      <c r="P11" s="307"/>
      <c r="Q11" s="306"/>
      <c r="R11" s="307"/>
    </row>
    <row r="13" spans="1:18" x14ac:dyDescent="0.2">
      <c r="A13" s="162" t="s">
        <v>68</v>
      </c>
      <c r="D13" s="161"/>
      <c r="E13" s="161"/>
      <c r="F13" s="161"/>
      <c r="G13" s="161"/>
    </row>
    <row r="14" spans="1:18" x14ac:dyDescent="0.2">
      <c r="A14" s="167"/>
      <c r="B14" s="166"/>
      <c r="C14" s="166"/>
      <c r="D14" s="161"/>
      <c r="E14" s="161"/>
      <c r="F14" s="161"/>
      <c r="G14" s="161"/>
    </row>
    <row r="15" spans="1:18" x14ac:dyDescent="0.2">
      <c r="A15" s="167" t="s">
        <v>127</v>
      </c>
      <c r="B15" s="166"/>
      <c r="C15" s="166"/>
      <c r="D15" s="161"/>
      <c r="E15" s="161"/>
      <c r="F15" s="161"/>
      <c r="G15" s="161"/>
    </row>
    <row r="16" spans="1:18" x14ac:dyDescent="0.2">
      <c r="A16" s="165" t="s">
        <v>38</v>
      </c>
      <c r="B16" s="164"/>
      <c r="C16" s="164"/>
      <c r="D16" s="164"/>
      <c r="E16" s="164"/>
      <c r="F16" s="164"/>
      <c r="G16" s="164"/>
      <c r="H16" s="164"/>
      <c r="I16" s="164"/>
      <c r="J16" s="164"/>
      <c r="K16" s="164"/>
      <c r="L16" s="164"/>
    </row>
    <row r="17" spans="1:15" ht="25.5" x14ac:dyDescent="0.2">
      <c r="A17" s="164"/>
      <c r="B17" s="221" t="s">
        <v>39</v>
      </c>
      <c r="C17" s="221" t="s">
        <v>40</v>
      </c>
      <c r="D17" s="221" t="s">
        <v>41</v>
      </c>
      <c r="E17" s="221" t="s">
        <v>87</v>
      </c>
      <c r="F17" s="221" t="s">
        <v>42</v>
      </c>
      <c r="G17" s="221" t="s">
        <v>43</v>
      </c>
      <c r="H17" s="221" t="s">
        <v>44</v>
      </c>
      <c r="I17" s="221" t="s">
        <v>71</v>
      </c>
      <c r="J17" s="221" t="s">
        <v>86</v>
      </c>
      <c r="K17" s="222" t="s">
        <v>72</v>
      </c>
      <c r="L17" s="221" t="s">
        <v>88</v>
      </c>
      <c r="M17" s="308"/>
      <c r="N17" s="308"/>
    </row>
    <row r="18" spans="1:15" ht="14.1" customHeight="1" x14ac:dyDescent="0.2">
      <c r="A18" s="163" t="s">
        <v>94</v>
      </c>
      <c r="B18" s="223">
        <v>0</v>
      </c>
      <c r="C18" s="223">
        <f>+PrintOut!H298</f>
        <v>0</v>
      </c>
      <c r="D18" s="223">
        <f>+PrintOut!H299</f>
        <v>0</v>
      </c>
      <c r="E18" s="223">
        <f>+PrintOut!H300</f>
        <v>0</v>
      </c>
      <c r="F18" s="223">
        <f>+PrintOut!H301</f>
        <v>0</v>
      </c>
      <c r="G18" s="223">
        <f>+PrintOut!H302</f>
        <v>0</v>
      </c>
      <c r="H18" s="223">
        <f>+PrintOut!H303</f>
        <v>0</v>
      </c>
      <c r="I18" s="223">
        <f>+PrintOut!H304</f>
        <v>0</v>
      </c>
      <c r="J18" s="223">
        <f>+PrintOut!H305</f>
        <v>0</v>
      </c>
      <c r="K18" s="223">
        <f>+PrintOut!H306</f>
        <v>0</v>
      </c>
      <c r="L18" s="223">
        <f>+PrintOut!H307</f>
        <v>0</v>
      </c>
      <c r="M18" s="159"/>
    </row>
    <row r="19" spans="1:15" ht="14.1" customHeight="1" x14ac:dyDescent="0.2">
      <c r="A19" s="163" t="s">
        <v>95</v>
      </c>
      <c r="B19" s="223">
        <f>+PrintOut!I297</f>
        <v>0</v>
      </c>
      <c r="C19" s="223">
        <f>PrintOut!I298</f>
        <v>0</v>
      </c>
      <c r="D19" s="223">
        <f>PrintOut!I299</f>
        <v>0</v>
      </c>
      <c r="E19" s="223">
        <f>PrintOut!I300</f>
        <v>0</v>
      </c>
      <c r="F19" s="223">
        <f>PrintOut!I301</f>
        <v>0</v>
      </c>
      <c r="G19" s="223">
        <f>PrintOut!I302</f>
        <v>0</v>
      </c>
      <c r="H19" s="223">
        <f>PrintOut!I303</f>
        <v>0</v>
      </c>
      <c r="I19" s="223">
        <f>PrintOut!I304</f>
        <v>0</v>
      </c>
      <c r="J19" s="223">
        <f>PrintOut!I305</f>
        <v>0</v>
      </c>
      <c r="K19" s="223">
        <f>PrintOut!I306</f>
        <v>0</v>
      </c>
      <c r="L19" s="223">
        <f>PrintOut!K307</f>
        <v>0</v>
      </c>
      <c r="M19" s="159"/>
    </row>
    <row r="20" spans="1:15" ht="14.1" customHeight="1" x14ac:dyDescent="0.2">
      <c r="A20" s="163" t="s">
        <v>96</v>
      </c>
      <c r="B20" s="223">
        <f>PrintOut!J297</f>
        <v>0</v>
      </c>
      <c r="C20" s="223">
        <f>PrintOut!J298</f>
        <v>0</v>
      </c>
      <c r="D20" s="223">
        <f>PrintOut!J299</f>
        <v>0</v>
      </c>
      <c r="E20" s="223">
        <f>PrintOut!J300</f>
        <v>0</v>
      </c>
      <c r="F20" s="223">
        <f>PrintOut!J301</f>
        <v>0</v>
      </c>
      <c r="G20" s="223">
        <f>PrintOut!J302</f>
        <v>0</v>
      </c>
      <c r="H20" s="223">
        <f>PrintOut!J303</f>
        <v>0</v>
      </c>
      <c r="I20" s="223">
        <f>PrintOut!J304</f>
        <v>0</v>
      </c>
      <c r="J20" s="223">
        <f>PrintOut!J305</f>
        <v>0</v>
      </c>
      <c r="K20" s="223">
        <f>PrintOut!J306</f>
        <v>0</v>
      </c>
      <c r="L20" s="223">
        <f>PrintOut!J307</f>
        <v>0</v>
      </c>
      <c r="M20" s="159"/>
    </row>
    <row r="21" spans="1:15" ht="14.1" customHeight="1" x14ac:dyDescent="0.2">
      <c r="A21" s="163" t="s">
        <v>97</v>
      </c>
      <c r="B21" s="224">
        <f t="shared" ref="B21:L21" si="0">SUM(B18:B20)</f>
        <v>0</v>
      </c>
      <c r="C21" s="224">
        <f t="shared" si="0"/>
        <v>0</v>
      </c>
      <c r="D21" s="224">
        <f t="shared" si="0"/>
        <v>0</v>
      </c>
      <c r="E21" s="224">
        <f t="shared" si="0"/>
        <v>0</v>
      </c>
      <c r="F21" s="224">
        <f t="shared" si="0"/>
        <v>0</v>
      </c>
      <c r="G21" s="224">
        <f t="shared" si="0"/>
        <v>0</v>
      </c>
      <c r="H21" s="224">
        <f t="shared" si="0"/>
        <v>0</v>
      </c>
      <c r="I21" s="224">
        <f t="shared" si="0"/>
        <v>0</v>
      </c>
      <c r="J21" s="224">
        <f t="shared" si="0"/>
        <v>0</v>
      </c>
      <c r="K21" s="224">
        <f t="shared" si="0"/>
        <v>0</v>
      </c>
      <c r="L21" s="224">
        <f t="shared" si="0"/>
        <v>0</v>
      </c>
      <c r="M21" s="159"/>
      <c r="N21" s="162"/>
      <c r="O21" s="162"/>
    </row>
    <row r="22" spans="1:15" x14ac:dyDescent="0.2">
      <c r="A22" s="162"/>
      <c r="D22" s="161"/>
      <c r="E22" s="161"/>
      <c r="F22" s="161"/>
      <c r="G22" s="161"/>
      <c r="L22" s="162"/>
    </row>
    <row r="23" spans="1:15" x14ac:dyDescent="0.2">
      <c r="A23" s="162"/>
      <c r="D23" s="161"/>
      <c r="E23" s="161"/>
      <c r="F23" s="161"/>
      <c r="G23" s="161"/>
      <c r="K23" s="160"/>
    </row>
    <row r="24" spans="1:15" x14ac:dyDescent="0.2">
      <c r="B24" s="159"/>
      <c r="C24" s="159"/>
      <c r="D24" s="18"/>
      <c r="E24" s="16"/>
    </row>
    <row r="99" spans="4:6" hidden="1" x14ac:dyDescent="0.2"/>
    <row r="100" spans="4:6" hidden="1" x14ac:dyDescent="0.2"/>
    <row r="101" spans="4:6" hidden="1" x14ac:dyDescent="0.2"/>
    <row r="102" spans="4:6" hidden="1" x14ac:dyDescent="0.2"/>
    <row r="103" spans="4:6" hidden="1" x14ac:dyDescent="0.2"/>
    <row r="104" spans="4:6" x14ac:dyDescent="0.2">
      <c r="D104" s="158" t="s">
        <v>137</v>
      </c>
      <c r="F104" s="158" t="s">
        <v>136</v>
      </c>
    </row>
    <row r="105" spans="4:6" x14ac:dyDescent="0.2">
      <c r="D105" s="157" t="s">
        <v>106</v>
      </c>
      <c r="F105" s="157" t="s">
        <v>74</v>
      </c>
    </row>
    <row r="106" spans="4:6" x14ac:dyDescent="0.2">
      <c r="D106" s="157" t="s">
        <v>128</v>
      </c>
      <c r="F106" s="157" t="s">
        <v>75</v>
      </c>
    </row>
    <row r="107" spans="4:6" x14ac:dyDescent="0.2">
      <c r="D107" s="157" t="s">
        <v>129</v>
      </c>
      <c r="F107" s="157" t="s">
        <v>76</v>
      </c>
    </row>
    <row r="108" spans="4:6" x14ac:dyDescent="0.2">
      <c r="F108" s="157" t="s">
        <v>111</v>
      </c>
    </row>
    <row r="109" spans="4:6" x14ac:dyDescent="0.2">
      <c r="F109" s="157" t="s">
        <v>77</v>
      </c>
    </row>
  </sheetData>
  <sheetProtection selectLockedCells="1"/>
  <mergeCells count="27">
    <mergeCell ref="F10:H10"/>
    <mergeCell ref="F11:H11"/>
    <mergeCell ref="I10:J10"/>
    <mergeCell ref="I11:J11"/>
    <mergeCell ref="B10:C10"/>
    <mergeCell ref="D10:E10"/>
    <mergeCell ref="B11:C11"/>
    <mergeCell ref="D11:E11"/>
    <mergeCell ref="O10:P10"/>
    <mergeCell ref="O11:P11"/>
    <mergeCell ref="Q10:R10"/>
    <mergeCell ref="Q11:R11"/>
    <mergeCell ref="M17:N17"/>
    <mergeCell ref="L10:N10"/>
    <mergeCell ref="L11:N11"/>
    <mergeCell ref="A2:H2"/>
    <mergeCell ref="A8:F8"/>
    <mergeCell ref="O9:P9"/>
    <mergeCell ref="Q9:R9"/>
    <mergeCell ref="B5:D5"/>
    <mergeCell ref="B6:D6"/>
    <mergeCell ref="B7:D7"/>
    <mergeCell ref="B9:C9"/>
    <mergeCell ref="D9:E9"/>
    <mergeCell ref="F9:H9"/>
    <mergeCell ref="I9:J9"/>
    <mergeCell ref="L9:N9"/>
  </mergeCells>
  <dataValidations count="3">
    <dataValidation type="list" allowBlank="1" showInputMessage="1" showErrorMessage="1" sqref="E7" xr:uid="{00000000-0002-0000-0100-000000000000}">
      <formula1>$F$105:$F$109</formula1>
    </dataValidation>
    <dataValidation type="list" allowBlank="1" showInputMessage="1" showErrorMessage="1" sqref="B6:D6" xr:uid="{00000000-0002-0000-0100-000001000000}">
      <formula1>$D$105:$D$107</formula1>
    </dataValidation>
    <dataValidation type="list" allowBlank="1" showInputMessage="1" showErrorMessage="1" sqref="B7:D7" xr:uid="{A9CF77C0-F2F0-40BD-B210-BFE4DCB632AD}">
      <formula1>"Bolingbrook, New Lenox, Shorewood, Kankakee, Morris"</formula1>
    </dataValidation>
  </dataValidations>
  <pageMargins left="0.75" right="0.75" top="1" bottom="1" header="0.5" footer="0.5"/>
  <pageSetup scale="64"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3"/>
    <pageSetUpPr fitToPage="1"/>
  </sheetPr>
  <dimension ref="A1:BZ370"/>
  <sheetViews>
    <sheetView tabSelected="1" zoomScaleNormal="100" workbookViewId="0">
      <pane xSplit="1" ySplit="3" topLeftCell="B40" activePane="bottomRight" state="frozen"/>
      <selection activeCell="A2" sqref="A2"/>
      <selection pane="topRight" activeCell="B2" sqref="B2"/>
      <selection pane="bottomLeft" activeCell="A4" sqref="A4"/>
      <selection pane="bottomRight" activeCell="O42" sqref="O42"/>
    </sheetView>
  </sheetViews>
  <sheetFormatPr defaultColWidth="6.7109375" defaultRowHeight="12.75" x14ac:dyDescent="0.2"/>
  <cols>
    <col min="1" max="1" width="6" style="29" hidden="1" customWidth="1"/>
    <col min="2" max="2" width="12.140625" style="29" customWidth="1"/>
    <col min="3" max="3" width="9.85546875" style="29" bestFit="1" customWidth="1"/>
    <col min="4" max="4" width="7.42578125" style="30" hidden="1" customWidth="1"/>
    <col min="5" max="5" width="9.7109375" style="30" hidden="1" customWidth="1"/>
    <col min="6" max="6" width="9.7109375" style="31" customWidth="1"/>
    <col min="7" max="7" width="5.42578125" style="30" customWidth="1"/>
    <col min="8" max="8" width="14" style="7" customWidth="1"/>
    <col min="9" max="10" width="12.85546875" style="7" customWidth="1"/>
    <col min="11" max="11" width="10.140625" style="32" bestFit="1" customWidth="1"/>
    <col min="12" max="12" width="11.140625" style="33" customWidth="1"/>
    <col min="13" max="13" width="11.85546875" style="103" customWidth="1"/>
    <col min="14" max="14" width="11.140625" style="104" customWidth="1"/>
    <col min="15" max="15" width="13.5703125" style="116" customWidth="1"/>
    <col min="16" max="16" width="9.7109375" style="85" customWidth="1"/>
    <col min="17" max="18" width="20.7109375" style="7" customWidth="1"/>
    <col min="19" max="77" width="6.7109375" style="7"/>
    <col min="78" max="16384" width="6.7109375" style="29"/>
  </cols>
  <sheetData>
    <row r="1" spans="1:78" ht="5.25" customHeight="1" x14ac:dyDescent="0.2">
      <c r="D1" s="78"/>
      <c r="E1" s="78"/>
      <c r="F1" s="79"/>
      <c r="G1" s="78"/>
      <c r="H1" s="29"/>
      <c r="I1" s="29"/>
      <c r="J1" s="29"/>
      <c r="K1" s="78"/>
      <c r="L1" s="80"/>
      <c r="M1" s="99"/>
      <c r="N1" s="100"/>
      <c r="O1" s="113"/>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row>
    <row r="2" spans="1:78" s="106" customFormat="1" ht="102.75" customHeight="1" x14ac:dyDescent="0.2">
      <c r="B2" s="107" t="s">
        <v>58</v>
      </c>
      <c r="C2" s="107" t="s">
        <v>57</v>
      </c>
      <c r="D2" s="68" t="s">
        <v>7</v>
      </c>
      <c r="E2" s="68" t="s">
        <v>69</v>
      </c>
      <c r="F2" s="87" t="s">
        <v>105</v>
      </c>
      <c r="G2" s="68" t="s">
        <v>8</v>
      </c>
      <c r="H2" s="69" t="s">
        <v>51</v>
      </c>
      <c r="I2" s="69" t="s">
        <v>52</v>
      </c>
      <c r="J2" s="69" t="s">
        <v>85</v>
      </c>
      <c r="K2" s="108" t="s">
        <v>130</v>
      </c>
      <c r="L2" s="89" t="s">
        <v>118</v>
      </c>
      <c r="M2" s="84" t="s">
        <v>119</v>
      </c>
      <c r="N2" s="105" t="s">
        <v>120</v>
      </c>
      <c r="O2" s="114" t="s">
        <v>162</v>
      </c>
      <c r="P2" s="85" t="s">
        <v>121</v>
      </c>
      <c r="Q2" s="75" t="s">
        <v>108</v>
      </c>
      <c r="R2" s="75" t="s">
        <v>109</v>
      </c>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row>
    <row r="3" spans="1:78" s="71" customFormat="1" ht="13.5" thickBot="1" x14ac:dyDescent="0.25">
      <c r="A3" s="24">
        <v>0</v>
      </c>
      <c r="B3" s="23" t="s">
        <v>27</v>
      </c>
      <c r="C3" s="23" t="s">
        <v>26</v>
      </c>
      <c r="D3" s="24">
        <v>58</v>
      </c>
      <c r="E3" s="24">
        <v>2</v>
      </c>
      <c r="F3" s="25" t="s">
        <v>21</v>
      </c>
      <c r="G3" s="24">
        <v>7</v>
      </c>
      <c r="H3" s="26" t="s">
        <v>89</v>
      </c>
      <c r="I3" s="26" t="s">
        <v>89</v>
      </c>
      <c r="J3" s="26" t="s">
        <v>89</v>
      </c>
      <c r="K3" s="24" t="s">
        <v>103</v>
      </c>
      <c r="L3" s="27">
        <v>1</v>
      </c>
      <c r="M3" s="98">
        <v>6</v>
      </c>
      <c r="N3" s="277">
        <f>1+L3</f>
        <v>2</v>
      </c>
      <c r="O3" s="117">
        <v>90</v>
      </c>
      <c r="P3" s="118">
        <f>SUM(M3+O3)</f>
        <v>96</v>
      </c>
      <c r="Q3" s="27"/>
      <c r="R3" s="27"/>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row>
    <row r="4" spans="1:78" s="129" customFormat="1" ht="13.5" thickTop="1" x14ac:dyDescent="0.2">
      <c r="A4" s="119"/>
      <c r="B4" s="120"/>
      <c r="C4" s="120"/>
      <c r="D4" s="121"/>
      <c r="E4" s="121"/>
      <c r="F4" s="122"/>
      <c r="G4" s="121"/>
      <c r="H4" s="123"/>
      <c r="I4" s="123"/>
      <c r="J4" s="123"/>
      <c r="K4" s="124"/>
      <c r="L4" s="125"/>
      <c r="M4" s="274">
        <f>L4*$M$3</f>
        <v>0</v>
      </c>
      <c r="N4" s="276">
        <f t="shared" ref="N4:N51" si="0">1+L4</f>
        <v>1</v>
      </c>
      <c r="O4" s="227"/>
      <c r="P4" s="118">
        <f t="shared" ref="P4:P51" si="1">SUM(M4+O4)</f>
        <v>0</v>
      </c>
      <c r="Q4" s="126"/>
      <c r="R4" s="126"/>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8"/>
    </row>
    <row r="5" spans="1:78" s="1" customFormat="1" x14ac:dyDescent="0.2">
      <c r="A5" s="72"/>
      <c r="B5" s="86"/>
      <c r="C5" s="86"/>
      <c r="D5" s="5"/>
      <c r="E5" s="5"/>
      <c r="F5" s="68"/>
      <c r="G5" s="5"/>
      <c r="H5" s="88"/>
      <c r="I5" s="88"/>
      <c r="J5" s="88"/>
      <c r="K5" s="108"/>
      <c r="L5" s="28"/>
      <c r="M5" s="275">
        <f t="shared" ref="M5:M51" si="2">L5*$M$3</f>
        <v>0</v>
      </c>
      <c r="N5" s="97">
        <f t="shared" si="0"/>
        <v>1</v>
      </c>
      <c r="O5" s="228"/>
      <c r="P5" s="118">
        <f t="shared" si="1"/>
        <v>0</v>
      </c>
      <c r="Q5" s="74"/>
      <c r="R5" s="74"/>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238"/>
    </row>
    <row r="6" spans="1:78" s="1" customFormat="1" x14ac:dyDescent="0.2">
      <c r="A6" s="72"/>
      <c r="B6" s="86"/>
      <c r="C6" s="86"/>
      <c r="D6" s="5"/>
      <c r="E6" s="5"/>
      <c r="F6" s="68"/>
      <c r="G6" s="5"/>
      <c r="H6" s="88"/>
      <c r="I6" s="88"/>
      <c r="J6" s="88"/>
      <c r="K6" s="108"/>
      <c r="L6" s="28"/>
      <c r="M6" s="275">
        <f t="shared" si="2"/>
        <v>0</v>
      </c>
      <c r="N6" s="97">
        <f t="shared" si="0"/>
        <v>1</v>
      </c>
      <c r="O6" s="228"/>
      <c r="P6" s="118">
        <f t="shared" si="1"/>
        <v>0</v>
      </c>
      <c r="Q6" s="74"/>
      <c r="R6" s="74"/>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238"/>
    </row>
    <row r="7" spans="1:78" s="1" customFormat="1" x14ac:dyDescent="0.2">
      <c r="A7" s="72"/>
      <c r="B7" s="86"/>
      <c r="C7" s="86"/>
      <c r="D7" s="5"/>
      <c r="E7" s="5"/>
      <c r="F7" s="68"/>
      <c r="G7" s="5"/>
      <c r="H7" s="88"/>
      <c r="I7" s="88"/>
      <c r="J7" s="88"/>
      <c r="K7" s="108"/>
      <c r="L7" s="28"/>
      <c r="M7" s="275">
        <f t="shared" si="2"/>
        <v>0</v>
      </c>
      <c r="N7" s="97">
        <f t="shared" si="0"/>
        <v>1</v>
      </c>
      <c r="O7" s="228"/>
      <c r="P7" s="118">
        <f t="shared" si="1"/>
        <v>0</v>
      </c>
      <c r="Q7" s="74"/>
      <c r="R7" s="74"/>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238"/>
    </row>
    <row r="8" spans="1:78" s="1" customFormat="1" x14ac:dyDescent="0.2">
      <c r="A8" s="72"/>
      <c r="B8" s="86"/>
      <c r="C8" s="86"/>
      <c r="D8" s="5"/>
      <c r="E8" s="5"/>
      <c r="F8" s="68"/>
      <c r="G8" s="5"/>
      <c r="H8" s="88"/>
      <c r="I8" s="88"/>
      <c r="J8" s="88"/>
      <c r="K8" s="108"/>
      <c r="L8" s="28"/>
      <c r="M8" s="275">
        <f t="shared" si="2"/>
        <v>0</v>
      </c>
      <c r="N8" s="97">
        <f t="shared" si="0"/>
        <v>1</v>
      </c>
      <c r="O8" s="228"/>
      <c r="P8" s="118">
        <f t="shared" si="1"/>
        <v>0</v>
      </c>
      <c r="Q8" s="74"/>
      <c r="R8" s="74"/>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238"/>
    </row>
    <row r="9" spans="1:78" s="1" customFormat="1" x14ac:dyDescent="0.2">
      <c r="A9" s="72"/>
      <c r="B9" s="86"/>
      <c r="C9" s="86"/>
      <c r="D9" s="5"/>
      <c r="E9" s="5"/>
      <c r="F9" s="68"/>
      <c r="G9" s="5"/>
      <c r="H9" s="88"/>
      <c r="I9" s="88"/>
      <c r="J9" s="88"/>
      <c r="K9" s="108"/>
      <c r="L9" s="28"/>
      <c r="M9" s="275">
        <f t="shared" si="2"/>
        <v>0</v>
      </c>
      <c r="N9" s="97">
        <f t="shared" si="0"/>
        <v>1</v>
      </c>
      <c r="O9" s="228"/>
      <c r="P9" s="118">
        <f t="shared" si="1"/>
        <v>0</v>
      </c>
      <c r="Q9" s="74"/>
      <c r="R9" s="74"/>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238"/>
    </row>
    <row r="10" spans="1:78" s="1" customFormat="1" x14ac:dyDescent="0.2">
      <c r="A10" s="72"/>
      <c r="B10" s="86"/>
      <c r="C10" s="86"/>
      <c r="D10" s="5"/>
      <c r="E10" s="5"/>
      <c r="F10" s="68"/>
      <c r="G10" s="5"/>
      <c r="H10" s="88"/>
      <c r="I10" s="88"/>
      <c r="J10" s="88"/>
      <c r="K10" s="108"/>
      <c r="L10" s="28"/>
      <c r="M10" s="275">
        <f t="shared" si="2"/>
        <v>0</v>
      </c>
      <c r="N10" s="97">
        <f t="shared" si="0"/>
        <v>1</v>
      </c>
      <c r="O10" s="228"/>
      <c r="P10" s="118">
        <f t="shared" si="1"/>
        <v>0</v>
      </c>
      <c r="Q10" s="74"/>
      <c r="R10" s="74"/>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238"/>
    </row>
    <row r="11" spans="1:78" s="1" customFormat="1" x14ac:dyDescent="0.2">
      <c r="A11" s="72"/>
      <c r="B11" s="86"/>
      <c r="C11" s="86"/>
      <c r="D11" s="5"/>
      <c r="E11" s="5"/>
      <c r="F11" s="68"/>
      <c r="G11" s="5"/>
      <c r="H11" s="88"/>
      <c r="I11" s="88"/>
      <c r="J11" s="88"/>
      <c r="K11" s="108"/>
      <c r="L11" s="28"/>
      <c r="M11" s="275">
        <f t="shared" si="2"/>
        <v>0</v>
      </c>
      <c r="N11" s="97">
        <f t="shared" si="0"/>
        <v>1</v>
      </c>
      <c r="O11" s="228"/>
      <c r="P11" s="118">
        <f t="shared" si="1"/>
        <v>0</v>
      </c>
      <c r="Q11" s="74"/>
      <c r="R11" s="74"/>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238"/>
    </row>
    <row r="12" spans="1:78" s="1" customFormat="1" x14ac:dyDescent="0.2">
      <c r="A12" s="72"/>
      <c r="B12" s="86"/>
      <c r="C12" s="86"/>
      <c r="D12" s="5"/>
      <c r="E12" s="5"/>
      <c r="F12" s="68"/>
      <c r="G12" s="5"/>
      <c r="H12" s="88"/>
      <c r="I12" s="88"/>
      <c r="J12" s="88"/>
      <c r="K12" s="108"/>
      <c r="L12" s="28"/>
      <c r="M12" s="275">
        <f t="shared" si="2"/>
        <v>0</v>
      </c>
      <c r="N12" s="97">
        <f t="shared" si="0"/>
        <v>1</v>
      </c>
      <c r="O12" s="228"/>
      <c r="P12" s="118">
        <f t="shared" si="1"/>
        <v>0</v>
      </c>
      <c r="Q12" s="74"/>
      <c r="R12" s="74"/>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238"/>
    </row>
    <row r="13" spans="1:78" s="1" customFormat="1" x14ac:dyDescent="0.2">
      <c r="A13" s="72"/>
      <c r="B13" s="86"/>
      <c r="C13" s="86"/>
      <c r="D13" s="5"/>
      <c r="E13" s="5"/>
      <c r="F13" s="68"/>
      <c r="G13" s="5"/>
      <c r="H13" s="88"/>
      <c r="I13" s="88"/>
      <c r="J13" s="88"/>
      <c r="K13" s="108"/>
      <c r="L13" s="28"/>
      <c r="M13" s="275">
        <f t="shared" si="2"/>
        <v>0</v>
      </c>
      <c r="N13" s="97">
        <f t="shared" si="0"/>
        <v>1</v>
      </c>
      <c r="O13" s="228"/>
      <c r="P13" s="118">
        <f t="shared" si="1"/>
        <v>0</v>
      </c>
      <c r="Q13" s="74"/>
      <c r="R13" s="74"/>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238"/>
    </row>
    <row r="14" spans="1:78" s="1" customFormat="1" x14ac:dyDescent="0.2">
      <c r="A14" s="72"/>
      <c r="B14" s="86"/>
      <c r="C14" s="86"/>
      <c r="D14" s="5"/>
      <c r="E14" s="5"/>
      <c r="F14" s="68"/>
      <c r="G14" s="5"/>
      <c r="H14" s="88"/>
      <c r="I14" s="88"/>
      <c r="J14" s="88"/>
      <c r="K14" s="108"/>
      <c r="L14" s="28"/>
      <c r="M14" s="275">
        <f t="shared" si="2"/>
        <v>0</v>
      </c>
      <c r="N14" s="97">
        <f t="shared" si="0"/>
        <v>1</v>
      </c>
      <c r="O14" s="228"/>
      <c r="P14" s="118">
        <f t="shared" si="1"/>
        <v>0</v>
      </c>
      <c r="Q14" s="74"/>
      <c r="R14" s="74"/>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238"/>
    </row>
    <row r="15" spans="1:78" s="1" customFormat="1" x14ac:dyDescent="0.2">
      <c r="A15" s="72"/>
      <c r="B15" s="86"/>
      <c r="C15" s="86"/>
      <c r="D15" s="5"/>
      <c r="E15" s="5"/>
      <c r="F15" s="68"/>
      <c r="G15" s="5"/>
      <c r="H15" s="88"/>
      <c r="I15" s="88"/>
      <c r="J15" s="88"/>
      <c r="K15" s="108"/>
      <c r="L15" s="28"/>
      <c r="M15" s="275">
        <f t="shared" si="2"/>
        <v>0</v>
      </c>
      <c r="N15" s="97">
        <f t="shared" si="0"/>
        <v>1</v>
      </c>
      <c r="O15" s="228"/>
      <c r="P15" s="118">
        <f t="shared" si="1"/>
        <v>0</v>
      </c>
      <c r="Q15" s="74"/>
      <c r="R15" s="74"/>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238"/>
    </row>
    <row r="16" spans="1:78" s="1" customFormat="1" x14ac:dyDescent="0.2">
      <c r="A16" s="72"/>
      <c r="B16" s="86"/>
      <c r="C16" s="86"/>
      <c r="D16" s="5"/>
      <c r="E16" s="5"/>
      <c r="F16" s="68"/>
      <c r="G16" s="5"/>
      <c r="H16" s="88"/>
      <c r="I16" s="88"/>
      <c r="J16" s="88"/>
      <c r="K16" s="108"/>
      <c r="L16" s="28"/>
      <c r="M16" s="275">
        <f t="shared" si="2"/>
        <v>0</v>
      </c>
      <c r="N16" s="97">
        <f t="shared" si="0"/>
        <v>1</v>
      </c>
      <c r="O16" s="228"/>
      <c r="P16" s="118">
        <f t="shared" si="1"/>
        <v>0</v>
      </c>
      <c r="Q16" s="74"/>
      <c r="R16" s="74"/>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238"/>
    </row>
    <row r="17" spans="1:78" s="1" customFormat="1" x14ac:dyDescent="0.2">
      <c r="A17" s="72"/>
      <c r="B17" s="86"/>
      <c r="C17" s="86"/>
      <c r="D17" s="5"/>
      <c r="E17" s="5"/>
      <c r="F17" s="68"/>
      <c r="G17" s="5"/>
      <c r="H17" s="88"/>
      <c r="I17" s="88"/>
      <c r="J17" s="88"/>
      <c r="K17" s="108"/>
      <c r="L17" s="28"/>
      <c r="M17" s="275">
        <f t="shared" si="2"/>
        <v>0</v>
      </c>
      <c r="N17" s="97">
        <f t="shared" si="0"/>
        <v>1</v>
      </c>
      <c r="O17" s="228"/>
      <c r="P17" s="118">
        <f t="shared" si="1"/>
        <v>0</v>
      </c>
      <c r="Q17" s="74"/>
      <c r="R17" s="74"/>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238"/>
    </row>
    <row r="18" spans="1:78" s="1" customFormat="1" x14ac:dyDescent="0.2">
      <c r="A18" s="72"/>
      <c r="B18" s="86"/>
      <c r="C18" s="86"/>
      <c r="D18" s="5"/>
      <c r="E18" s="5"/>
      <c r="F18" s="68"/>
      <c r="G18" s="5"/>
      <c r="H18" s="88"/>
      <c r="I18" s="88"/>
      <c r="J18" s="88"/>
      <c r="K18" s="108"/>
      <c r="L18" s="28"/>
      <c r="M18" s="275">
        <f t="shared" si="2"/>
        <v>0</v>
      </c>
      <c r="N18" s="97">
        <f t="shared" si="0"/>
        <v>1</v>
      </c>
      <c r="O18" s="228"/>
      <c r="P18" s="118">
        <f t="shared" si="1"/>
        <v>0</v>
      </c>
      <c r="Q18" s="74"/>
      <c r="R18" s="7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238"/>
    </row>
    <row r="19" spans="1:78" s="1" customFormat="1" x14ac:dyDescent="0.2">
      <c r="A19" s="72"/>
      <c r="B19" s="86"/>
      <c r="C19" s="86"/>
      <c r="D19" s="5"/>
      <c r="E19" s="5"/>
      <c r="F19" s="68"/>
      <c r="G19" s="5"/>
      <c r="H19" s="88"/>
      <c r="I19" s="88"/>
      <c r="J19" s="88"/>
      <c r="K19" s="108"/>
      <c r="L19" s="28"/>
      <c r="M19" s="275">
        <f t="shared" si="2"/>
        <v>0</v>
      </c>
      <c r="N19" s="97">
        <f t="shared" si="0"/>
        <v>1</v>
      </c>
      <c r="O19" s="228"/>
      <c r="P19" s="118">
        <f t="shared" si="1"/>
        <v>0</v>
      </c>
      <c r="Q19" s="74"/>
      <c r="R19" s="74"/>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238"/>
    </row>
    <row r="20" spans="1:78" s="1" customFormat="1" x14ac:dyDescent="0.2">
      <c r="A20" s="72"/>
      <c r="B20" s="86"/>
      <c r="C20" s="86"/>
      <c r="D20" s="5"/>
      <c r="E20" s="5"/>
      <c r="F20" s="68"/>
      <c r="G20" s="5"/>
      <c r="H20" s="88"/>
      <c r="I20" s="88"/>
      <c r="J20" s="88"/>
      <c r="K20" s="108"/>
      <c r="L20" s="28"/>
      <c r="M20" s="275">
        <f t="shared" si="2"/>
        <v>0</v>
      </c>
      <c r="N20" s="97">
        <f t="shared" si="0"/>
        <v>1</v>
      </c>
      <c r="O20" s="228"/>
      <c r="P20" s="118">
        <f t="shared" si="1"/>
        <v>0</v>
      </c>
      <c r="Q20" s="74"/>
      <c r="R20" s="74"/>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238"/>
    </row>
    <row r="21" spans="1:78" s="1" customFormat="1" x14ac:dyDescent="0.2">
      <c r="A21" s="72"/>
      <c r="B21" s="86"/>
      <c r="C21" s="86"/>
      <c r="D21" s="5"/>
      <c r="E21" s="5"/>
      <c r="F21" s="68"/>
      <c r="G21" s="5"/>
      <c r="H21" s="88"/>
      <c r="I21" s="88"/>
      <c r="J21" s="88"/>
      <c r="K21" s="108"/>
      <c r="L21" s="28"/>
      <c r="M21" s="275">
        <f t="shared" si="2"/>
        <v>0</v>
      </c>
      <c r="N21" s="97">
        <f t="shared" si="0"/>
        <v>1</v>
      </c>
      <c r="O21" s="228"/>
      <c r="P21" s="118">
        <f t="shared" si="1"/>
        <v>0</v>
      </c>
      <c r="Q21" s="74"/>
      <c r="R21" s="74"/>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238"/>
    </row>
    <row r="22" spans="1:78" s="1" customFormat="1" x14ac:dyDescent="0.2">
      <c r="A22" s="72"/>
      <c r="B22" s="86"/>
      <c r="C22" s="86"/>
      <c r="D22" s="5"/>
      <c r="E22" s="5"/>
      <c r="F22" s="68"/>
      <c r="G22" s="5"/>
      <c r="H22" s="88"/>
      <c r="I22" s="88"/>
      <c r="J22" s="88"/>
      <c r="K22" s="108"/>
      <c r="L22" s="28"/>
      <c r="M22" s="275">
        <f t="shared" si="2"/>
        <v>0</v>
      </c>
      <c r="N22" s="97">
        <f t="shared" si="0"/>
        <v>1</v>
      </c>
      <c r="O22" s="228"/>
      <c r="P22" s="118">
        <f t="shared" si="1"/>
        <v>0</v>
      </c>
      <c r="Q22" s="74"/>
      <c r="R22" s="74"/>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238"/>
    </row>
    <row r="23" spans="1:78" s="1" customFormat="1" x14ac:dyDescent="0.2">
      <c r="A23" s="72"/>
      <c r="B23" s="86"/>
      <c r="C23" s="86"/>
      <c r="D23" s="5"/>
      <c r="E23" s="5"/>
      <c r="F23" s="68"/>
      <c r="G23" s="5"/>
      <c r="H23" s="88"/>
      <c r="I23" s="88"/>
      <c r="J23" s="88"/>
      <c r="K23" s="108"/>
      <c r="L23" s="28"/>
      <c r="M23" s="275">
        <f t="shared" si="2"/>
        <v>0</v>
      </c>
      <c r="N23" s="97">
        <f t="shared" si="0"/>
        <v>1</v>
      </c>
      <c r="O23" s="228"/>
      <c r="P23" s="118">
        <f t="shared" si="1"/>
        <v>0</v>
      </c>
      <c r="Q23" s="74"/>
      <c r="R23" s="74"/>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238"/>
    </row>
    <row r="24" spans="1:78" s="1" customFormat="1" x14ac:dyDescent="0.2">
      <c r="A24" s="72"/>
      <c r="B24" s="86"/>
      <c r="C24" s="86"/>
      <c r="D24" s="5"/>
      <c r="E24" s="5"/>
      <c r="F24" s="68"/>
      <c r="G24" s="5"/>
      <c r="H24" s="88"/>
      <c r="I24" s="88"/>
      <c r="J24" s="88"/>
      <c r="K24" s="108"/>
      <c r="L24" s="28"/>
      <c r="M24" s="275">
        <f t="shared" si="2"/>
        <v>0</v>
      </c>
      <c r="N24" s="97">
        <f t="shared" si="0"/>
        <v>1</v>
      </c>
      <c r="O24" s="228"/>
      <c r="P24" s="118">
        <f t="shared" si="1"/>
        <v>0</v>
      </c>
      <c r="Q24" s="74"/>
      <c r="R24" s="74"/>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238"/>
    </row>
    <row r="25" spans="1:78" s="1" customFormat="1" x14ac:dyDescent="0.2">
      <c r="A25" s="72"/>
      <c r="B25" s="86"/>
      <c r="C25" s="86"/>
      <c r="D25" s="5"/>
      <c r="E25" s="5"/>
      <c r="F25" s="68"/>
      <c r="G25" s="5"/>
      <c r="H25" s="88"/>
      <c r="I25" s="88"/>
      <c r="J25" s="88"/>
      <c r="K25" s="108"/>
      <c r="L25" s="28"/>
      <c r="M25" s="275">
        <f t="shared" si="2"/>
        <v>0</v>
      </c>
      <c r="N25" s="97">
        <f t="shared" si="0"/>
        <v>1</v>
      </c>
      <c r="O25" s="228"/>
      <c r="P25" s="118">
        <f t="shared" si="1"/>
        <v>0</v>
      </c>
      <c r="Q25" s="74"/>
      <c r="R25" s="74"/>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238"/>
    </row>
    <row r="26" spans="1:78" s="1" customFormat="1" x14ac:dyDescent="0.2">
      <c r="A26" s="72"/>
      <c r="B26" s="86"/>
      <c r="C26" s="86"/>
      <c r="D26" s="5"/>
      <c r="E26" s="5"/>
      <c r="F26" s="68"/>
      <c r="G26" s="5"/>
      <c r="H26" s="88"/>
      <c r="I26" s="88"/>
      <c r="J26" s="88"/>
      <c r="K26" s="108"/>
      <c r="L26" s="28"/>
      <c r="M26" s="275">
        <f t="shared" si="2"/>
        <v>0</v>
      </c>
      <c r="N26" s="97">
        <f t="shared" si="0"/>
        <v>1</v>
      </c>
      <c r="O26" s="228"/>
      <c r="P26" s="118">
        <f t="shared" si="1"/>
        <v>0</v>
      </c>
      <c r="Q26" s="74"/>
      <c r="R26" s="74"/>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238"/>
    </row>
    <row r="27" spans="1:78" s="1" customFormat="1" x14ac:dyDescent="0.2">
      <c r="A27" s="72"/>
      <c r="B27" s="86"/>
      <c r="C27" s="86"/>
      <c r="D27" s="5"/>
      <c r="E27" s="5"/>
      <c r="F27" s="68"/>
      <c r="G27" s="5"/>
      <c r="H27" s="88"/>
      <c r="I27" s="88"/>
      <c r="J27" s="88"/>
      <c r="K27" s="108"/>
      <c r="L27" s="28"/>
      <c r="M27" s="275">
        <f t="shared" si="2"/>
        <v>0</v>
      </c>
      <c r="N27" s="97">
        <f t="shared" si="0"/>
        <v>1</v>
      </c>
      <c r="O27" s="228"/>
      <c r="P27" s="118">
        <f t="shared" si="1"/>
        <v>0</v>
      </c>
      <c r="Q27" s="74"/>
      <c r="R27" s="74"/>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238"/>
    </row>
    <row r="28" spans="1:78" s="1" customFormat="1" x14ac:dyDescent="0.2">
      <c r="A28" s="72"/>
      <c r="B28" s="86"/>
      <c r="C28" s="86"/>
      <c r="D28" s="5"/>
      <c r="E28" s="5"/>
      <c r="F28" s="68"/>
      <c r="G28" s="5"/>
      <c r="H28" s="88"/>
      <c r="I28" s="88"/>
      <c r="J28" s="88"/>
      <c r="K28" s="108"/>
      <c r="L28" s="28"/>
      <c r="M28" s="275">
        <f t="shared" si="2"/>
        <v>0</v>
      </c>
      <c r="N28" s="97">
        <f t="shared" si="0"/>
        <v>1</v>
      </c>
      <c r="O28" s="228"/>
      <c r="P28" s="118">
        <f t="shared" si="1"/>
        <v>0</v>
      </c>
      <c r="Q28" s="74"/>
      <c r="R28" s="74"/>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238"/>
    </row>
    <row r="29" spans="1:78" s="1" customFormat="1" x14ac:dyDescent="0.2">
      <c r="A29" s="72"/>
      <c r="B29" s="86"/>
      <c r="C29" s="86"/>
      <c r="D29" s="5"/>
      <c r="E29" s="5"/>
      <c r="F29" s="68"/>
      <c r="G29" s="5"/>
      <c r="H29" s="88"/>
      <c r="I29" s="88"/>
      <c r="J29" s="88"/>
      <c r="K29" s="108"/>
      <c r="L29" s="28"/>
      <c r="M29" s="275">
        <f t="shared" si="2"/>
        <v>0</v>
      </c>
      <c r="N29" s="97">
        <f t="shared" si="0"/>
        <v>1</v>
      </c>
      <c r="O29" s="228"/>
      <c r="P29" s="118">
        <f t="shared" si="1"/>
        <v>0</v>
      </c>
      <c r="Q29" s="74"/>
      <c r="R29" s="74"/>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238"/>
    </row>
    <row r="30" spans="1:78" s="1" customFormat="1" x14ac:dyDescent="0.2">
      <c r="A30" s="72"/>
      <c r="B30" s="86"/>
      <c r="C30" s="86"/>
      <c r="D30" s="5"/>
      <c r="E30" s="5"/>
      <c r="F30" s="68"/>
      <c r="G30" s="5"/>
      <c r="H30" s="88"/>
      <c r="I30" s="88"/>
      <c r="J30" s="88"/>
      <c r="K30" s="108"/>
      <c r="L30" s="28"/>
      <c r="M30" s="275">
        <f t="shared" si="2"/>
        <v>0</v>
      </c>
      <c r="N30" s="97">
        <f t="shared" si="0"/>
        <v>1</v>
      </c>
      <c r="O30" s="228"/>
      <c r="P30" s="118">
        <f t="shared" si="1"/>
        <v>0</v>
      </c>
      <c r="Q30" s="74"/>
      <c r="R30" s="74"/>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238"/>
    </row>
    <row r="31" spans="1:78" s="1" customFormat="1" x14ac:dyDescent="0.2">
      <c r="A31" s="72"/>
      <c r="B31" s="86"/>
      <c r="C31" s="86"/>
      <c r="D31" s="5"/>
      <c r="E31" s="5"/>
      <c r="F31" s="68"/>
      <c r="G31" s="5"/>
      <c r="H31" s="88"/>
      <c r="I31" s="88"/>
      <c r="J31" s="88"/>
      <c r="K31" s="108"/>
      <c r="L31" s="28"/>
      <c r="M31" s="275">
        <f t="shared" si="2"/>
        <v>0</v>
      </c>
      <c r="N31" s="97">
        <f t="shared" si="0"/>
        <v>1</v>
      </c>
      <c r="O31" s="228"/>
      <c r="P31" s="118">
        <f t="shared" si="1"/>
        <v>0</v>
      </c>
      <c r="Q31" s="74"/>
      <c r="R31" s="74"/>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238"/>
    </row>
    <row r="32" spans="1:78" s="1" customFormat="1" x14ac:dyDescent="0.2">
      <c r="A32" s="72"/>
      <c r="B32" s="86"/>
      <c r="C32" s="86"/>
      <c r="D32" s="5"/>
      <c r="E32" s="5"/>
      <c r="F32" s="68"/>
      <c r="G32" s="5"/>
      <c r="H32" s="88"/>
      <c r="I32" s="88"/>
      <c r="J32" s="88"/>
      <c r="K32" s="108"/>
      <c r="L32" s="28"/>
      <c r="M32" s="275">
        <f t="shared" si="2"/>
        <v>0</v>
      </c>
      <c r="N32" s="97">
        <f t="shared" si="0"/>
        <v>1</v>
      </c>
      <c r="O32" s="228"/>
      <c r="P32" s="118">
        <f t="shared" si="1"/>
        <v>0</v>
      </c>
      <c r="Q32" s="74"/>
      <c r="R32" s="74"/>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238"/>
    </row>
    <row r="33" spans="1:78" s="1" customFormat="1" x14ac:dyDescent="0.2">
      <c r="A33" s="72"/>
      <c r="B33" s="86"/>
      <c r="C33" s="86"/>
      <c r="D33" s="5"/>
      <c r="E33" s="5"/>
      <c r="F33" s="68"/>
      <c r="G33" s="5"/>
      <c r="H33" s="88"/>
      <c r="I33" s="88"/>
      <c r="J33" s="88"/>
      <c r="K33" s="108"/>
      <c r="L33" s="28"/>
      <c r="M33" s="275">
        <f t="shared" si="2"/>
        <v>0</v>
      </c>
      <c r="N33" s="97">
        <f t="shared" si="0"/>
        <v>1</v>
      </c>
      <c r="O33" s="228"/>
      <c r="P33" s="118">
        <f t="shared" si="1"/>
        <v>0</v>
      </c>
      <c r="Q33" s="74"/>
      <c r="R33" s="74"/>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238"/>
    </row>
    <row r="34" spans="1:78" s="1" customFormat="1" x14ac:dyDescent="0.2">
      <c r="A34" s="72"/>
      <c r="B34" s="86"/>
      <c r="C34" s="86"/>
      <c r="D34" s="5"/>
      <c r="E34" s="5"/>
      <c r="F34" s="68"/>
      <c r="G34" s="5"/>
      <c r="H34" s="88"/>
      <c r="I34" s="88"/>
      <c r="J34" s="88"/>
      <c r="K34" s="108"/>
      <c r="L34" s="28"/>
      <c r="M34" s="275">
        <f t="shared" si="2"/>
        <v>0</v>
      </c>
      <c r="N34" s="97">
        <f t="shared" si="0"/>
        <v>1</v>
      </c>
      <c r="O34" s="228"/>
      <c r="P34" s="118">
        <f t="shared" si="1"/>
        <v>0</v>
      </c>
      <c r="Q34" s="74"/>
      <c r="R34" s="74"/>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238"/>
    </row>
    <row r="35" spans="1:78" s="1" customFormat="1" x14ac:dyDescent="0.2">
      <c r="A35" s="72"/>
      <c r="B35" s="86"/>
      <c r="C35" s="86"/>
      <c r="D35" s="5"/>
      <c r="E35" s="5"/>
      <c r="F35" s="68"/>
      <c r="G35" s="5"/>
      <c r="H35" s="88"/>
      <c r="I35" s="88"/>
      <c r="J35" s="88"/>
      <c r="K35" s="108"/>
      <c r="L35" s="28"/>
      <c r="M35" s="275">
        <f t="shared" si="2"/>
        <v>0</v>
      </c>
      <c r="N35" s="97">
        <f t="shared" si="0"/>
        <v>1</v>
      </c>
      <c r="O35" s="228"/>
      <c r="P35" s="118">
        <f t="shared" si="1"/>
        <v>0</v>
      </c>
      <c r="Q35" s="74"/>
      <c r="R35" s="74"/>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238"/>
    </row>
    <row r="36" spans="1:78" s="1" customFormat="1" x14ac:dyDescent="0.2">
      <c r="A36" s="72"/>
      <c r="B36" s="86"/>
      <c r="C36" s="86"/>
      <c r="D36" s="5"/>
      <c r="E36" s="5"/>
      <c r="F36" s="68"/>
      <c r="G36" s="5"/>
      <c r="H36" s="88"/>
      <c r="I36" s="88"/>
      <c r="J36" s="88"/>
      <c r="K36" s="108"/>
      <c r="L36" s="28"/>
      <c r="M36" s="275">
        <f t="shared" si="2"/>
        <v>0</v>
      </c>
      <c r="N36" s="97">
        <f t="shared" si="0"/>
        <v>1</v>
      </c>
      <c r="O36" s="228"/>
      <c r="P36" s="118">
        <f t="shared" si="1"/>
        <v>0</v>
      </c>
      <c r="Q36" s="74"/>
      <c r="R36" s="74"/>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238"/>
    </row>
    <row r="37" spans="1:78" s="1" customFormat="1" x14ac:dyDescent="0.2">
      <c r="A37" s="72"/>
      <c r="B37" s="86"/>
      <c r="C37" s="86"/>
      <c r="D37" s="5"/>
      <c r="E37" s="5"/>
      <c r="F37" s="68"/>
      <c r="G37" s="5"/>
      <c r="H37" s="88"/>
      <c r="I37" s="88"/>
      <c r="J37" s="88"/>
      <c r="K37" s="108"/>
      <c r="L37" s="28"/>
      <c r="M37" s="275">
        <f t="shared" si="2"/>
        <v>0</v>
      </c>
      <c r="N37" s="97">
        <f t="shared" si="0"/>
        <v>1</v>
      </c>
      <c r="O37" s="228"/>
      <c r="P37" s="118">
        <f t="shared" si="1"/>
        <v>0</v>
      </c>
      <c r="Q37" s="74"/>
      <c r="R37" s="74"/>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238"/>
    </row>
    <row r="38" spans="1:78" s="1" customFormat="1" x14ac:dyDescent="0.2">
      <c r="A38" s="72"/>
      <c r="B38" s="86"/>
      <c r="C38" s="86"/>
      <c r="D38" s="5"/>
      <c r="E38" s="5"/>
      <c r="F38" s="68"/>
      <c r="G38" s="5"/>
      <c r="H38" s="88"/>
      <c r="I38" s="88"/>
      <c r="J38" s="88"/>
      <c r="K38" s="108"/>
      <c r="L38" s="28"/>
      <c r="M38" s="275">
        <f t="shared" si="2"/>
        <v>0</v>
      </c>
      <c r="N38" s="97">
        <f t="shared" si="0"/>
        <v>1</v>
      </c>
      <c r="O38" s="228"/>
      <c r="P38" s="118">
        <f t="shared" si="1"/>
        <v>0</v>
      </c>
      <c r="Q38" s="74"/>
      <c r="R38" s="74"/>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238"/>
    </row>
    <row r="39" spans="1:78" s="1" customFormat="1" x14ac:dyDescent="0.2">
      <c r="A39" s="72"/>
      <c r="B39" s="86"/>
      <c r="C39" s="86"/>
      <c r="D39" s="5"/>
      <c r="E39" s="5"/>
      <c r="F39" s="68"/>
      <c r="G39" s="5"/>
      <c r="H39" s="88"/>
      <c r="I39" s="88"/>
      <c r="J39" s="88"/>
      <c r="K39" s="108"/>
      <c r="L39" s="28"/>
      <c r="M39" s="275">
        <f t="shared" si="2"/>
        <v>0</v>
      </c>
      <c r="N39" s="97">
        <f t="shared" si="0"/>
        <v>1</v>
      </c>
      <c r="O39" s="228"/>
      <c r="P39" s="118">
        <f t="shared" si="1"/>
        <v>0</v>
      </c>
      <c r="Q39" s="74"/>
      <c r="R39" s="74"/>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238"/>
    </row>
    <row r="40" spans="1:78" s="1" customFormat="1" x14ac:dyDescent="0.2">
      <c r="A40" s="72"/>
      <c r="B40" s="86"/>
      <c r="C40" s="86"/>
      <c r="D40" s="5"/>
      <c r="E40" s="5"/>
      <c r="F40" s="68"/>
      <c r="G40" s="5"/>
      <c r="H40" s="88"/>
      <c r="I40" s="88"/>
      <c r="J40" s="88"/>
      <c r="K40" s="108"/>
      <c r="L40" s="28"/>
      <c r="M40" s="275">
        <f t="shared" si="2"/>
        <v>0</v>
      </c>
      <c r="N40" s="97">
        <f t="shared" si="0"/>
        <v>1</v>
      </c>
      <c r="O40" s="228"/>
      <c r="P40" s="118">
        <f t="shared" si="1"/>
        <v>0</v>
      </c>
      <c r="Q40" s="74"/>
      <c r="R40" s="74"/>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238"/>
    </row>
    <row r="41" spans="1:78" s="1" customFormat="1" x14ac:dyDescent="0.2">
      <c r="A41" s="72"/>
      <c r="B41" s="86"/>
      <c r="C41" s="86"/>
      <c r="D41" s="5"/>
      <c r="E41" s="5"/>
      <c r="F41" s="68"/>
      <c r="G41" s="5"/>
      <c r="H41" s="88"/>
      <c r="I41" s="88"/>
      <c r="J41" s="88"/>
      <c r="K41" s="108"/>
      <c r="L41" s="28"/>
      <c r="M41" s="275">
        <f t="shared" si="2"/>
        <v>0</v>
      </c>
      <c r="N41" s="97">
        <f t="shared" si="0"/>
        <v>1</v>
      </c>
      <c r="O41" s="228"/>
      <c r="P41" s="118">
        <f t="shared" si="1"/>
        <v>0</v>
      </c>
      <c r="Q41" s="74"/>
      <c r="R41" s="74"/>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238"/>
    </row>
    <row r="42" spans="1:78" s="1" customFormat="1" x14ac:dyDescent="0.2">
      <c r="A42" s="72"/>
      <c r="B42" s="86"/>
      <c r="C42" s="86"/>
      <c r="D42" s="5"/>
      <c r="E42" s="5"/>
      <c r="F42" s="68"/>
      <c r="G42" s="5"/>
      <c r="H42" s="88"/>
      <c r="I42" s="88"/>
      <c r="J42" s="88"/>
      <c r="K42" s="108"/>
      <c r="L42" s="28"/>
      <c r="M42" s="275">
        <f t="shared" si="2"/>
        <v>0</v>
      </c>
      <c r="N42" s="97">
        <f t="shared" si="0"/>
        <v>1</v>
      </c>
      <c r="O42" s="228"/>
      <c r="P42" s="118">
        <f t="shared" si="1"/>
        <v>0</v>
      </c>
      <c r="Q42" s="74"/>
      <c r="R42" s="74"/>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238"/>
    </row>
    <row r="43" spans="1:78" s="1" customFormat="1" x14ac:dyDescent="0.2">
      <c r="A43" s="72"/>
      <c r="B43" s="86"/>
      <c r="C43" s="86"/>
      <c r="D43" s="5"/>
      <c r="E43" s="5"/>
      <c r="F43" s="68"/>
      <c r="G43" s="5"/>
      <c r="H43" s="88"/>
      <c r="I43" s="88"/>
      <c r="J43" s="88"/>
      <c r="K43" s="108"/>
      <c r="L43" s="28"/>
      <c r="M43" s="275">
        <f t="shared" si="2"/>
        <v>0</v>
      </c>
      <c r="N43" s="97">
        <f t="shared" si="0"/>
        <v>1</v>
      </c>
      <c r="O43" s="228"/>
      <c r="P43" s="118">
        <f t="shared" si="1"/>
        <v>0</v>
      </c>
      <c r="Q43" s="74"/>
      <c r="R43" s="74"/>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238"/>
    </row>
    <row r="44" spans="1:78" s="1" customFormat="1" x14ac:dyDescent="0.2">
      <c r="A44" s="72"/>
      <c r="B44" s="86"/>
      <c r="C44" s="86"/>
      <c r="D44" s="5"/>
      <c r="E44" s="5"/>
      <c r="F44" s="68"/>
      <c r="G44" s="5"/>
      <c r="H44" s="88"/>
      <c r="I44" s="88"/>
      <c r="J44" s="88"/>
      <c r="K44" s="108"/>
      <c r="L44" s="28"/>
      <c r="M44" s="275">
        <f t="shared" si="2"/>
        <v>0</v>
      </c>
      <c r="N44" s="97">
        <f t="shared" si="0"/>
        <v>1</v>
      </c>
      <c r="O44" s="228"/>
      <c r="P44" s="118">
        <f t="shared" si="1"/>
        <v>0</v>
      </c>
      <c r="Q44" s="74"/>
      <c r="R44" s="74"/>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238"/>
    </row>
    <row r="45" spans="1:78" s="1" customFormat="1" x14ac:dyDescent="0.2">
      <c r="A45" s="72"/>
      <c r="B45" s="86"/>
      <c r="C45" s="86"/>
      <c r="D45" s="5"/>
      <c r="E45" s="5"/>
      <c r="F45" s="68"/>
      <c r="G45" s="5"/>
      <c r="H45" s="88"/>
      <c r="I45" s="88"/>
      <c r="J45" s="88"/>
      <c r="K45" s="108"/>
      <c r="L45" s="28"/>
      <c r="M45" s="275">
        <f t="shared" si="2"/>
        <v>0</v>
      </c>
      <c r="N45" s="97">
        <f t="shared" si="0"/>
        <v>1</v>
      </c>
      <c r="O45" s="228"/>
      <c r="P45" s="118">
        <f t="shared" si="1"/>
        <v>0</v>
      </c>
      <c r="Q45" s="74"/>
      <c r="R45" s="74"/>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238"/>
    </row>
    <row r="46" spans="1:78" s="1" customFormat="1" x14ac:dyDescent="0.2">
      <c r="A46" s="72"/>
      <c r="B46" s="86"/>
      <c r="C46" s="86"/>
      <c r="D46" s="5"/>
      <c r="E46" s="5"/>
      <c r="F46" s="68"/>
      <c r="G46" s="5"/>
      <c r="H46" s="88"/>
      <c r="I46" s="88"/>
      <c r="J46" s="88"/>
      <c r="K46" s="108"/>
      <c r="L46" s="28"/>
      <c r="M46" s="275">
        <f t="shared" si="2"/>
        <v>0</v>
      </c>
      <c r="N46" s="97">
        <f t="shared" si="0"/>
        <v>1</v>
      </c>
      <c r="O46" s="228"/>
      <c r="P46" s="118">
        <f t="shared" si="1"/>
        <v>0</v>
      </c>
      <c r="Q46" s="74"/>
      <c r="R46" s="74"/>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238"/>
    </row>
    <row r="47" spans="1:78" s="1" customFormat="1" x14ac:dyDescent="0.2">
      <c r="A47" s="72"/>
      <c r="B47" s="86"/>
      <c r="C47" s="86"/>
      <c r="D47" s="5"/>
      <c r="E47" s="5"/>
      <c r="F47" s="68"/>
      <c r="G47" s="5"/>
      <c r="H47" s="88"/>
      <c r="I47" s="88"/>
      <c r="J47" s="88"/>
      <c r="K47" s="108"/>
      <c r="L47" s="28"/>
      <c r="M47" s="275">
        <f t="shared" si="2"/>
        <v>0</v>
      </c>
      <c r="N47" s="97">
        <f t="shared" si="0"/>
        <v>1</v>
      </c>
      <c r="O47" s="228"/>
      <c r="P47" s="118">
        <f t="shared" si="1"/>
        <v>0</v>
      </c>
      <c r="Q47" s="74"/>
      <c r="R47" s="74"/>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238"/>
    </row>
    <row r="48" spans="1:78" s="1" customFormat="1" x14ac:dyDescent="0.2">
      <c r="A48" s="72"/>
      <c r="B48" s="86"/>
      <c r="C48" s="86"/>
      <c r="D48" s="5"/>
      <c r="E48" s="5"/>
      <c r="F48" s="68"/>
      <c r="G48" s="5"/>
      <c r="H48" s="88"/>
      <c r="I48" s="88"/>
      <c r="J48" s="88"/>
      <c r="K48" s="108"/>
      <c r="L48" s="28"/>
      <c r="M48" s="275">
        <f t="shared" si="2"/>
        <v>0</v>
      </c>
      <c r="N48" s="97">
        <f t="shared" si="0"/>
        <v>1</v>
      </c>
      <c r="O48" s="228"/>
      <c r="P48" s="118">
        <f t="shared" si="1"/>
        <v>0</v>
      </c>
      <c r="Q48" s="74"/>
      <c r="R48" s="74"/>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238"/>
    </row>
    <row r="49" spans="1:77" x14ac:dyDescent="0.2">
      <c r="A49" s="72"/>
      <c r="B49" s="86"/>
      <c r="C49" s="86"/>
      <c r="D49" s="5"/>
      <c r="E49" s="5"/>
      <c r="F49" s="87"/>
      <c r="G49" s="5"/>
      <c r="H49" s="88"/>
      <c r="I49" s="88"/>
      <c r="J49" s="88"/>
      <c r="K49" s="108"/>
      <c r="L49" s="28"/>
      <c r="M49" s="275">
        <f t="shared" si="2"/>
        <v>0</v>
      </c>
      <c r="N49" s="97">
        <f t="shared" si="0"/>
        <v>1</v>
      </c>
      <c r="O49" s="228"/>
      <c r="P49" s="118">
        <f t="shared" si="1"/>
        <v>0</v>
      </c>
      <c r="Q49" s="74"/>
      <c r="R49" s="74"/>
    </row>
    <row r="50" spans="1:77" x14ac:dyDescent="0.2">
      <c r="A50" s="72"/>
      <c r="B50" s="86"/>
      <c r="C50" s="86"/>
      <c r="D50" s="5"/>
      <c r="E50" s="5"/>
      <c r="F50" s="87"/>
      <c r="G50" s="5"/>
      <c r="H50" s="88"/>
      <c r="I50" s="88"/>
      <c r="J50" s="88"/>
      <c r="K50" s="108"/>
      <c r="L50" s="28"/>
      <c r="M50" s="275">
        <f t="shared" si="2"/>
        <v>0</v>
      </c>
      <c r="N50" s="97">
        <f t="shared" si="0"/>
        <v>1</v>
      </c>
      <c r="O50" s="228"/>
      <c r="P50" s="118">
        <f t="shared" si="1"/>
        <v>0</v>
      </c>
      <c r="Q50" s="74"/>
      <c r="R50" s="74"/>
    </row>
    <row r="51" spans="1:77" s="139" customFormat="1" ht="13.5" thickBot="1" x14ac:dyDescent="0.25">
      <c r="A51" s="130"/>
      <c r="B51" s="131"/>
      <c r="C51" s="131"/>
      <c r="D51" s="132"/>
      <c r="E51" s="132"/>
      <c r="F51" s="133"/>
      <c r="G51" s="132"/>
      <c r="H51" s="134"/>
      <c r="I51" s="134"/>
      <c r="J51" s="134"/>
      <c r="K51" s="135"/>
      <c r="L51" s="136"/>
      <c r="M51" s="275">
        <f t="shared" si="2"/>
        <v>0</v>
      </c>
      <c r="N51" s="97">
        <f t="shared" si="0"/>
        <v>1</v>
      </c>
      <c r="O51" s="229"/>
      <c r="P51" s="118">
        <f t="shared" si="1"/>
        <v>0</v>
      </c>
      <c r="Q51" s="137"/>
      <c r="R51" s="137"/>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row>
    <row r="52" spans="1:77" s="34" customFormat="1" x14ac:dyDescent="0.2">
      <c r="C52" s="315" t="s">
        <v>131</v>
      </c>
      <c r="D52" s="315"/>
      <c r="E52" s="315"/>
      <c r="F52" s="315"/>
      <c r="G52" s="140">
        <f>COUNT(Cubs!G4:G51)</f>
        <v>0</v>
      </c>
      <c r="K52" s="81"/>
      <c r="L52" s="83"/>
      <c r="M52" s="101"/>
      <c r="N52" s="102"/>
      <c r="O52" s="115"/>
      <c r="P52" s="249">
        <f>SUM(P4:P51)</f>
        <v>0</v>
      </c>
    </row>
    <row r="53" spans="1:77" s="34" customFormat="1" x14ac:dyDescent="0.2">
      <c r="D53" s="81"/>
      <c r="E53" s="81"/>
      <c r="F53" s="272"/>
      <c r="G53" s="273"/>
      <c r="K53" s="81"/>
      <c r="L53" s="83"/>
      <c r="M53" s="101"/>
      <c r="N53" s="102"/>
      <c r="O53" s="115"/>
      <c r="P53" s="251"/>
    </row>
    <row r="54" spans="1:77" s="34" customFormat="1" x14ac:dyDescent="0.2">
      <c r="D54" s="81"/>
      <c r="E54" s="81"/>
      <c r="F54" s="82"/>
      <c r="G54" s="81"/>
      <c r="K54" s="81"/>
      <c r="L54" s="83"/>
      <c r="M54" s="101"/>
      <c r="N54" s="102"/>
      <c r="O54" s="115"/>
      <c r="P54" s="251"/>
    </row>
    <row r="55" spans="1:77" s="34" customFormat="1" x14ac:dyDescent="0.2">
      <c r="D55" s="81"/>
      <c r="E55" s="81"/>
      <c r="F55" s="82"/>
      <c r="G55" s="81"/>
      <c r="K55" s="81"/>
      <c r="L55" s="83"/>
      <c r="M55" s="101"/>
      <c r="N55" s="102"/>
      <c r="O55" s="115"/>
      <c r="P55" s="251"/>
    </row>
    <row r="56" spans="1:77" s="34" customFormat="1" x14ac:dyDescent="0.2">
      <c r="D56" s="81"/>
      <c r="E56" s="81"/>
      <c r="F56" s="82"/>
      <c r="G56" s="81"/>
      <c r="K56" s="81"/>
      <c r="L56" s="83"/>
      <c r="M56" s="101"/>
      <c r="N56" s="102"/>
      <c r="O56" s="115"/>
      <c r="P56" s="251"/>
    </row>
    <row r="57" spans="1:77" s="34" customFormat="1" x14ac:dyDescent="0.2">
      <c r="D57" s="81"/>
      <c r="E57" s="81"/>
      <c r="F57" s="82"/>
      <c r="G57" s="81"/>
      <c r="K57" s="81"/>
      <c r="L57" s="83"/>
      <c r="M57" s="101"/>
      <c r="N57" s="102"/>
      <c r="O57" s="115"/>
      <c r="P57" s="251"/>
    </row>
    <row r="58" spans="1:77" s="34" customFormat="1" x14ac:dyDescent="0.2">
      <c r="D58" s="81"/>
      <c r="E58" s="81"/>
      <c r="F58" s="82"/>
      <c r="G58" s="81"/>
      <c r="K58" s="81"/>
      <c r="L58" s="83"/>
      <c r="M58" s="101"/>
      <c r="N58" s="102"/>
      <c r="O58" s="115"/>
      <c r="P58" s="251"/>
    </row>
    <row r="59" spans="1:77" s="34" customFormat="1" x14ac:dyDescent="0.2">
      <c r="D59" s="81"/>
      <c r="E59" s="81"/>
      <c r="F59" s="82"/>
      <c r="G59" s="81"/>
      <c r="K59" s="81"/>
      <c r="L59" s="83"/>
      <c r="M59" s="101"/>
      <c r="N59" s="102"/>
      <c r="O59" s="115"/>
      <c r="P59" s="251"/>
    </row>
    <row r="60" spans="1:77" s="34" customFormat="1" x14ac:dyDescent="0.2">
      <c r="D60" s="81"/>
      <c r="E60" s="81"/>
      <c r="F60" s="82"/>
      <c r="G60" s="81"/>
      <c r="K60" s="81"/>
      <c r="L60" s="83"/>
      <c r="M60" s="101"/>
      <c r="N60" s="102"/>
      <c r="O60" s="115"/>
      <c r="P60" s="251"/>
    </row>
    <row r="61" spans="1:77" s="34" customFormat="1" x14ac:dyDescent="0.2">
      <c r="D61" s="81"/>
      <c r="E61" s="81"/>
      <c r="F61" s="82"/>
      <c r="G61" s="81"/>
      <c r="K61" s="81"/>
      <c r="L61" s="83"/>
      <c r="M61" s="101"/>
      <c r="N61" s="102"/>
      <c r="O61" s="115"/>
      <c r="P61" s="251"/>
    </row>
    <row r="62" spans="1:77" s="34" customFormat="1" x14ac:dyDescent="0.2">
      <c r="D62" s="81"/>
      <c r="E62" s="81"/>
      <c r="F62" s="82"/>
      <c r="G62" s="81"/>
      <c r="K62" s="81"/>
      <c r="L62" s="83"/>
      <c r="M62" s="101"/>
      <c r="N62" s="102"/>
      <c r="O62" s="115"/>
      <c r="P62" s="251"/>
    </row>
    <row r="63" spans="1:77" s="34" customFormat="1" x14ac:dyDescent="0.2">
      <c r="D63" s="81"/>
      <c r="E63" s="81"/>
      <c r="F63" s="82"/>
      <c r="G63" s="81"/>
      <c r="K63" s="81"/>
      <c r="L63" s="83"/>
      <c r="M63" s="101"/>
      <c r="N63" s="102"/>
      <c r="O63" s="115"/>
      <c r="P63" s="251"/>
    </row>
    <row r="64" spans="1:77" s="34" customFormat="1" x14ac:dyDescent="0.2">
      <c r="D64" s="81"/>
      <c r="E64" s="81"/>
      <c r="F64" s="82"/>
      <c r="G64" s="81"/>
      <c r="K64" s="81"/>
      <c r="L64" s="83"/>
      <c r="M64" s="101"/>
      <c r="N64" s="102"/>
      <c r="O64" s="115"/>
      <c r="P64" s="251"/>
    </row>
    <row r="65" spans="4:16" s="34" customFormat="1" x14ac:dyDescent="0.2">
      <c r="D65" s="81"/>
      <c r="E65" s="81"/>
      <c r="F65" s="82"/>
      <c r="G65" s="81"/>
      <c r="K65" s="81"/>
      <c r="L65" s="83"/>
      <c r="M65" s="101"/>
      <c r="N65" s="102"/>
      <c r="O65" s="115"/>
      <c r="P65" s="251"/>
    </row>
    <row r="66" spans="4:16" s="34" customFormat="1" x14ac:dyDescent="0.2">
      <c r="D66" s="81"/>
      <c r="E66" s="81"/>
      <c r="F66" s="82"/>
      <c r="G66" s="81"/>
      <c r="K66" s="81"/>
      <c r="L66" s="83"/>
      <c r="M66" s="101"/>
      <c r="N66" s="102"/>
      <c r="O66" s="115"/>
      <c r="P66" s="251"/>
    </row>
    <row r="67" spans="4:16" s="34" customFormat="1" x14ac:dyDescent="0.2">
      <c r="D67" s="81"/>
      <c r="E67" s="81"/>
      <c r="F67" s="82"/>
      <c r="G67" s="81"/>
      <c r="K67" s="81"/>
      <c r="L67" s="83"/>
      <c r="M67" s="101"/>
      <c r="N67" s="102"/>
      <c r="O67" s="115"/>
      <c r="P67" s="251"/>
    </row>
    <row r="68" spans="4:16" s="34" customFormat="1" x14ac:dyDescent="0.2">
      <c r="D68" s="81"/>
      <c r="E68" s="81"/>
      <c r="F68" s="82"/>
      <c r="G68" s="81"/>
      <c r="K68" s="81"/>
      <c r="L68" s="83"/>
      <c r="M68" s="101"/>
      <c r="N68" s="102"/>
      <c r="O68" s="115"/>
      <c r="P68" s="251"/>
    </row>
    <row r="69" spans="4:16" s="34" customFormat="1" x14ac:dyDescent="0.2">
      <c r="D69" s="81"/>
      <c r="E69" s="81"/>
      <c r="F69" s="82"/>
      <c r="G69" s="81"/>
      <c r="K69" s="81"/>
      <c r="L69" s="83"/>
      <c r="M69" s="101"/>
      <c r="N69" s="102"/>
      <c r="O69" s="115"/>
      <c r="P69" s="251"/>
    </row>
    <row r="70" spans="4:16" s="34" customFormat="1" x14ac:dyDescent="0.2">
      <c r="D70" s="81"/>
      <c r="E70" s="81"/>
      <c r="F70" s="82"/>
      <c r="G70" s="81"/>
      <c r="K70" s="81"/>
      <c r="L70" s="83"/>
      <c r="M70" s="101"/>
      <c r="N70" s="102"/>
      <c r="O70" s="115"/>
      <c r="P70" s="251"/>
    </row>
    <row r="71" spans="4:16" s="34" customFormat="1" x14ac:dyDescent="0.2">
      <c r="D71" s="81"/>
      <c r="E71" s="81"/>
      <c r="F71" s="82"/>
      <c r="G71" s="81"/>
      <c r="K71" s="81"/>
      <c r="L71" s="83"/>
      <c r="M71" s="101"/>
      <c r="N71" s="102"/>
      <c r="O71" s="115"/>
      <c r="P71" s="251"/>
    </row>
    <row r="72" spans="4:16" s="34" customFormat="1" x14ac:dyDescent="0.2">
      <c r="D72" s="81"/>
      <c r="E72" s="81"/>
      <c r="F72" s="82"/>
      <c r="G72" s="81"/>
      <c r="K72" s="81"/>
      <c r="L72" s="83"/>
      <c r="M72" s="101"/>
      <c r="N72" s="102"/>
      <c r="O72" s="115"/>
      <c r="P72" s="251"/>
    </row>
    <row r="73" spans="4:16" s="34" customFormat="1" x14ac:dyDescent="0.2">
      <c r="D73" s="81"/>
      <c r="E73" s="81"/>
      <c r="F73" s="82"/>
      <c r="G73" s="81"/>
      <c r="K73" s="81"/>
      <c r="L73" s="83"/>
      <c r="M73" s="101"/>
      <c r="N73" s="102"/>
      <c r="O73" s="115"/>
      <c r="P73" s="251"/>
    </row>
    <row r="74" spans="4:16" s="34" customFormat="1" x14ac:dyDescent="0.2">
      <c r="D74" s="81"/>
      <c r="E74" s="81"/>
      <c r="F74" s="82"/>
      <c r="G74" s="81"/>
      <c r="K74" s="81"/>
      <c r="L74" s="83"/>
      <c r="M74" s="101"/>
      <c r="N74" s="102"/>
      <c r="O74" s="115"/>
      <c r="P74" s="251"/>
    </row>
    <row r="75" spans="4:16" s="34" customFormat="1" x14ac:dyDescent="0.2">
      <c r="D75" s="81"/>
      <c r="E75" s="81"/>
      <c r="F75" s="82"/>
      <c r="G75" s="81"/>
      <c r="K75" s="81"/>
      <c r="L75" s="83"/>
      <c r="M75" s="101"/>
      <c r="N75" s="102"/>
      <c r="O75" s="115"/>
      <c r="P75" s="251"/>
    </row>
    <row r="76" spans="4:16" s="34" customFormat="1" x14ac:dyDescent="0.2">
      <c r="D76" s="81"/>
      <c r="E76" s="81"/>
      <c r="F76" s="82"/>
      <c r="G76" s="81"/>
      <c r="K76" s="81"/>
      <c r="L76" s="83"/>
      <c r="M76" s="101"/>
      <c r="N76" s="102"/>
      <c r="O76" s="115"/>
      <c r="P76" s="251"/>
    </row>
    <row r="77" spans="4:16" s="34" customFormat="1" x14ac:dyDescent="0.2">
      <c r="D77" s="81"/>
      <c r="E77" s="81"/>
      <c r="F77" s="82"/>
      <c r="G77" s="81"/>
      <c r="K77" s="81"/>
      <c r="L77" s="83"/>
      <c r="M77" s="101"/>
      <c r="N77" s="102"/>
      <c r="O77" s="115"/>
      <c r="P77" s="251"/>
    </row>
    <row r="78" spans="4:16" s="34" customFormat="1" x14ac:dyDescent="0.2">
      <c r="D78" s="81"/>
      <c r="E78" s="81"/>
      <c r="F78" s="82"/>
      <c r="G78" s="81"/>
      <c r="K78" s="81"/>
      <c r="L78" s="83"/>
      <c r="M78" s="101"/>
      <c r="N78" s="102"/>
      <c r="O78" s="115"/>
      <c r="P78" s="251"/>
    </row>
    <row r="79" spans="4:16" s="34" customFormat="1" x14ac:dyDescent="0.2">
      <c r="D79" s="81"/>
      <c r="E79" s="81"/>
      <c r="F79" s="82"/>
      <c r="G79" s="81"/>
      <c r="K79" s="81"/>
      <c r="L79" s="83"/>
      <c r="M79" s="101"/>
      <c r="N79" s="102"/>
      <c r="O79" s="115"/>
      <c r="P79" s="251"/>
    </row>
    <row r="80" spans="4:16" s="34" customFormat="1" x14ac:dyDescent="0.2">
      <c r="D80" s="81"/>
      <c r="E80" s="81"/>
      <c r="F80" s="82"/>
      <c r="G80" s="81"/>
      <c r="K80" s="81"/>
      <c r="L80" s="83"/>
      <c r="M80" s="101"/>
      <c r="N80" s="102"/>
      <c r="O80" s="115"/>
      <c r="P80" s="251"/>
    </row>
    <row r="81" spans="4:16" s="34" customFormat="1" x14ac:dyDescent="0.2">
      <c r="D81" s="81"/>
      <c r="E81" s="81"/>
      <c r="F81" s="82"/>
      <c r="G81" s="81"/>
      <c r="K81" s="81"/>
      <c r="L81" s="83"/>
      <c r="M81" s="101"/>
      <c r="N81" s="102"/>
      <c r="O81" s="115"/>
      <c r="P81" s="251"/>
    </row>
    <row r="82" spans="4:16" s="34" customFormat="1" x14ac:dyDescent="0.2">
      <c r="D82" s="81"/>
      <c r="E82" s="81"/>
      <c r="F82" s="82"/>
      <c r="G82" s="81"/>
      <c r="K82" s="81"/>
      <c r="L82" s="83"/>
      <c r="M82" s="101"/>
      <c r="N82" s="102"/>
      <c r="O82" s="115"/>
      <c r="P82" s="251"/>
    </row>
    <row r="83" spans="4:16" s="34" customFormat="1" x14ac:dyDescent="0.2">
      <c r="D83" s="81"/>
      <c r="E83" s="81"/>
      <c r="F83" s="82"/>
      <c r="G83" s="81"/>
      <c r="K83" s="81"/>
      <c r="L83" s="83"/>
      <c r="M83" s="101"/>
      <c r="N83" s="102"/>
      <c r="O83" s="115"/>
      <c r="P83" s="251"/>
    </row>
    <row r="84" spans="4:16" s="34" customFormat="1" x14ac:dyDescent="0.2">
      <c r="D84" s="81"/>
      <c r="E84" s="81"/>
      <c r="F84" s="82"/>
      <c r="G84" s="81"/>
      <c r="K84" s="81"/>
      <c r="L84" s="83"/>
      <c r="M84" s="101"/>
      <c r="N84" s="102"/>
      <c r="O84" s="115"/>
      <c r="P84" s="251"/>
    </row>
    <row r="85" spans="4:16" s="34" customFormat="1" x14ac:dyDescent="0.2">
      <c r="D85" s="81"/>
      <c r="E85" s="81"/>
      <c r="F85" s="82"/>
      <c r="G85" s="81"/>
      <c r="K85" s="81"/>
      <c r="L85" s="83"/>
      <c r="M85" s="101"/>
      <c r="N85" s="102"/>
      <c r="O85" s="115"/>
      <c r="P85" s="251"/>
    </row>
    <row r="86" spans="4:16" s="34" customFormat="1" x14ac:dyDescent="0.2">
      <c r="D86" s="81"/>
      <c r="E86" s="81"/>
      <c r="F86" s="82"/>
      <c r="G86" s="81"/>
      <c r="K86" s="81"/>
      <c r="L86" s="83"/>
      <c r="M86" s="101"/>
      <c r="N86" s="102"/>
      <c r="O86" s="115"/>
      <c r="P86" s="251"/>
    </row>
    <row r="87" spans="4:16" s="34" customFormat="1" x14ac:dyDescent="0.2">
      <c r="D87" s="81"/>
      <c r="E87" s="81"/>
      <c r="F87" s="82"/>
      <c r="G87" s="81"/>
      <c r="K87" s="81"/>
      <c r="L87" s="83"/>
      <c r="M87" s="101"/>
      <c r="N87" s="102"/>
      <c r="O87" s="115"/>
      <c r="P87" s="251"/>
    </row>
    <row r="88" spans="4:16" s="34" customFormat="1" x14ac:dyDescent="0.2">
      <c r="D88" s="81"/>
      <c r="E88" s="81"/>
      <c r="F88" s="82"/>
      <c r="G88" s="81"/>
      <c r="K88" s="81"/>
      <c r="L88" s="83"/>
      <c r="M88" s="101"/>
      <c r="N88" s="102"/>
      <c r="O88" s="115"/>
      <c r="P88" s="251"/>
    </row>
    <row r="89" spans="4:16" s="34" customFormat="1" x14ac:dyDescent="0.2">
      <c r="D89" s="81"/>
      <c r="E89" s="81"/>
      <c r="F89" s="82"/>
      <c r="G89" s="81"/>
      <c r="K89" s="81"/>
      <c r="L89" s="83"/>
      <c r="M89" s="101"/>
      <c r="N89" s="102"/>
      <c r="O89" s="115"/>
      <c r="P89" s="251"/>
    </row>
    <row r="90" spans="4:16" s="34" customFormat="1" x14ac:dyDescent="0.2">
      <c r="D90" s="81"/>
      <c r="E90" s="81"/>
      <c r="F90" s="82"/>
      <c r="G90" s="81"/>
      <c r="K90" s="81"/>
      <c r="L90" s="83"/>
      <c r="M90" s="101"/>
      <c r="N90" s="102"/>
      <c r="O90" s="115"/>
      <c r="P90" s="251"/>
    </row>
    <row r="91" spans="4:16" s="34" customFormat="1" x14ac:dyDescent="0.2">
      <c r="D91" s="81"/>
      <c r="E91" s="81"/>
      <c r="F91" s="82"/>
      <c r="G91" s="81"/>
      <c r="K91" s="81"/>
      <c r="L91" s="83"/>
      <c r="M91" s="101"/>
      <c r="N91" s="102"/>
      <c r="O91" s="115"/>
      <c r="P91" s="251"/>
    </row>
    <row r="92" spans="4:16" s="34" customFormat="1" x14ac:dyDescent="0.2">
      <c r="D92" s="81"/>
      <c r="E92" s="81"/>
      <c r="F92" s="82"/>
      <c r="G92" s="81"/>
      <c r="K92" s="81"/>
      <c r="L92" s="83"/>
      <c r="M92" s="101"/>
      <c r="N92" s="102"/>
      <c r="O92" s="115"/>
      <c r="P92" s="251"/>
    </row>
    <row r="93" spans="4:16" s="34" customFormat="1" x14ac:dyDescent="0.2">
      <c r="D93" s="81"/>
      <c r="E93" s="81"/>
      <c r="F93" s="82"/>
      <c r="G93" s="81"/>
      <c r="K93" s="81"/>
      <c r="L93" s="83"/>
      <c r="M93" s="101"/>
      <c r="N93" s="102"/>
      <c r="O93" s="115"/>
      <c r="P93" s="251"/>
    </row>
    <row r="94" spans="4:16" s="34" customFormat="1" x14ac:dyDescent="0.2">
      <c r="D94" s="81"/>
      <c r="E94" s="81"/>
      <c r="F94" s="82"/>
      <c r="G94" s="81"/>
      <c r="K94" s="81"/>
      <c r="L94" s="83"/>
      <c r="M94" s="101"/>
      <c r="N94" s="102"/>
      <c r="O94" s="115"/>
      <c r="P94" s="251"/>
    </row>
    <row r="95" spans="4:16" s="34" customFormat="1" x14ac:dyDescent="0.2">
      <c r="D95" s="81"/>
      <c r="E95" s="81"/>
      <c r="F95" s="82"/>
      <c r="G95" s="81"/>
      <c r="K95" s="81"/>
      <c r="L95" s="83"/>
      <c r="M95" s="101"/>
      <c r="N95" s="102"/>
      <c r="O95" s="115"/>
      <c r="P95" s="251"/>
    </row>
    <row r="96" spans="4:16" s="34" customFormat="1" x14ac:dyDescent="0.2">
      <c r="D96" s="81"/>
      <c r="E96" s="81"/>
      <c r="F96" s="82"/>
      <c r="G96" s="81"/>
      <c r="K96" s="81"/>
      <c r="L96" s="83"/>
      <c r="M96" s="101"/>
      <c r="N96" s="102"/>
      <c r="O96" s="115"/>
      <c r="P96" s="251"/>
    </row>
    <row r="97" spans="4:16" s="34" customFormat="1" x14ac:dyDescent="0.2">
      <c r="D97" s="81"/>
      <c r="E97" s="81"/>
      <c r="F97" s="82"/>
      <c r="G97" s="81"/>
      <c r="K97" s="81"/>
      <c r="L97" s="83"/>
      <c r="M97" s="101"/>
      <c r="N97" s="102"/>
      <c r="O97" s="115"/>
      <c r="P97" s="251"/>
    </row>
    <row r="98" spans="4:16" s="34" customFormat="1" x14ac:dyDescent="0.2">
      <c r="D98" s="81"/>
      <c r="E98" s="81"/>
      <c r="F98" s="82"/>
      <c r="G98" s="81"/>
      <c r="K98" s="81"/>
      <c r="L98" s="83"/>
      <c r="M98" s="101"/>
      <c r="N98" s="102"/>
      <c r="O98" s="115"/>
      <c r="P98" s="251"/>
    </row>
    <row r="99" spans="4:16" s="34" customFormat="1" x14ac:dyDescent="0.2">
      <c r="D99" s="81"/>
      <c r="E99" s="81"/>
      <c r="F99" s="82"/>
      <c r="G99" s="81"/>
      <c r="K99" s="81"/>
      <c r="L99" s="83"/>
      <c r="M99" s="101"/>
      <c r="N99" s="102"/>
      <c r="O99" s="115"/>
      <c r="P99" s="251"/>
    </row>
    <row r="100" spans="4:16" s="34" customFormat="1" x14ac:dyDescent="0.2">
      <c r="D100" s="81"/>
      <c r="E100" s="81"/>
      <c r="F100" s="82"/>
      <c r="G100" s="81"/>
      <c r="K100" s="81"/>
      <c r="L100" s="83"/>
      <c r="M100" s="101"/>
      <c r="N100" s="102"/>
      <c r="O100" s="115"/>
      <c r="P100" s="251"/>
    </row>
    <row r="101" spans="4:16" s="34" customFormat="1" x14ac:dyDescent="0.2">
      <c r="D101" s="81"/>
      <c r="E101" s="81"/>
      <c r="F101" s="82"/>
      <c r="G101" s="81"/>
      <c r="K101" s="81"/>
      <c r="L101" s="83"/>
      <c r="M101" s="101"/>
      <c r="N101" s="102"/>
      <c r="O101" s="115"/>
      <c r="P101" s="251"/>
    </row>
    <row r="102" spans="4:16" s="34" customFormat="1" x14ac:dyDescent="0.2">
      <c r="D102" s="81"/>
      <c r="E102" s="81"/>
      <c r="F102" s="82"/>
      <c r="G102" s="81"/>
      <c r="K102" s="81"/>
      <c r="L102" s="83"/>
      <c r="M102" s="101"/>
      <c r="N102" s="102"/>
      <c r="O102" s="115"/>
      <c r="P102" s="251"/>
    </row>
    <row r="103" spans="4:16" s="34" customFormat="1" x14ac:dyDescent="0.2">
      <c r="D103" s="81"/>
      <c r="E103" s="81"/>
      <c r="F103" s="82"/>
      <c r="G103" s="81"/>
      <c r="K103" s="81"/>
      <c r="L103" s="83"/>
      <c r="M103" s="101"/>
      <c r="N103" s="102"/>
      <c r="O103" s="115"/>
      <c r="P103" s="251"/>
    </row>
    <row r="104" spans="4:16" s="34" customFormat="1" x14ac:dyDescent="0.2">
      <c r="D104" s="81"/>
      <c r="E104" s="81"/>
      <c r="F104" s="82"/>
      <c r="G104" s="81"/>
      <c r="K104" s="81"/>
      <c r="L104" s="83"/>
      <c r="M104" s="101"/>
      <c r="N104" s="102"/>
      <c r="O104" s="115"/>
      <c r="P104" s="251"/>
    </row>
    <row r="105" spans="4:16" s="34" customFormat="1" x14ac:dyDescent="0.2">
      <c r="D105" s="81"/>
      <c r="E105" s="81"/>
      <c r="F105" s="82"/>
      <c r="G105" s="81"/>
      <c r="K105" s="81"/>
      <c r="L105" s="83"/>
      <c r="M105" s="101"/>
      <c r="N105" s="102"/>
      <c r="O105" s="115"/>
      <c r="P105" s="251"/>
    </row>
    <row r="106" spans="4:16" s="34" customFormat="1" x14ac:dyDescent="0.2">
      <c r="D106" s="81"/>
      <c r="E106" s="81"/>
      <c r="F106" s="82"/>
      <c r="G106" s="81"/>
      <c r="K106" s="81"/>
      <c r="L106" s="83"/>
      <c r="M106" s="101"/>
      <c r="N106" s="102"/>
      <c r="O106" s="115"/>
      <c r="P106" s="251"/>
    </row>
    <row r="107" spans="4:16" s="34" customFormat="1" x14ac:dyDescent="0.2">
      <c r="D107" s="81"/>
      <c r="E107" s="81"/>
      <c r="F107" s="82"/>
      <c r="G107" s="81"/>
      <c r="K107" s="81"/>
      <c r="L107" s="83"/>
      <c r="M107" s="101"/>
      <c r="N107" s="102"/>
      <c r="O107" s="115"/>
      <c r="P107" s="251"/>
    </row>
    <row r="108" spans="4:16" s="34" customFormat="1" x14ac:dyDescent="0.2">
      <c r="D108" s="81"/>
      <c r="E108" s="81"/>
      <c r="F108" s="82"/>
      <c r="G108" s="81"/>
      <c r="K108" s="81"/>
      <c r="L108" s="83"/>
      <c r="M108" s="101"/>
      <c r="N108" s="102"/>
      <c r="O108" s="115"/>
      <c r="P108" s="251"/>
    </row>
    <row r="109" spans="4:16" s="34" customFormat="1" x14ac:dyDescent="0.2">
      <c r="D109" s="81"/>
      <c r="E109" s="81"/>
      <c r="F109" s="82"/>
      <c r="G109" s="81"/>
      <c r="K109" s="81"/>
      <c r="L109" s="83"/>
      <c r="M109" s="101"/>
      <c r="N109" s="102"/>
      <c r="O109" s="115"/>
      <c r="P109" s="251"/>
    </row>
    <row r="110" spans="4:16" s="34" customFormat="1" x14ac:dyDescent="0.2">
      <c r="D110" s="81"/>
      <c r="E110" s="81"/>
      <c r="F110" s="82"/>
      <c r="G110" s="81"/>
      <c r="K110" s="81"/>
      <c r="L110" s="83"/>
      <c r="M110" s="101"/>
      <c r="N110" s="102"/>
      <c r="O110" s="115"/>
      <c r="P110" s="251"/>
    </row>
    <row r="111" spans="4:16" s="34" customFormat="1" x14ac:dyDescent="0.2">
      <c r="D111" s="81"/>
      <c r="E111" s="81"/>
      <c r="F111" s="82"/>
      <c r="G111" s="81"/>
      <c r="K111" s="81"/>
      <c r="L111" s="83"/>
      <c r="M111" s="101"/>
      <c r="N111" s="102"/>
      <c r="O111" s="115"/>
      <c r="P111" s="251"/>
    </row>
    <row r="112" spans="4:16" s="34" customFormat="1" x14ac:dyDescent="0.2">
      <c r="D112" s="81"/>
      <c r="E112" s="81"/>
      <c r="F112" s="82"/>
      <c r="G112" s="81"/>
      <c r="K112" s="81"/>
      <c r="L112" s="83"/>
      <c r="M112" s="101"/>
      <c r="N112" s="102"/>
      <c r="O112" s="115"/>
      <c r="P112" s="251"/>
    </row>
    <row r="113" spans="4:16" s="34" customFormat="1" x14ac:dyDescent="0.2">
      <c r="D113" s="81"/>
      <c r="E113" s="81"/>
      <c r="F113" s="82"/>
      <c r="G113" s="81"/>
      <c r="K113" s="81"/>
      <c r="L113" s="83"/>
      <c r="M113" s="101"/>
      <c r="N113" s="102"/>
      <c r="O113" s="115"/>
      <c r="P113" s="251"/>
    </row>
    <row r="114" spans="4:16" s="34" customFormat="1" x14ac:dyDescent="0.2">
      <c r="D114" s="81"/>
      <c r="E114" s="81"/>
      <c r="F114" s="82"/>
      <c r="G114" s="81"/>
      <c r="K114" s="81"/>
      <c r="L114" s="83"/>
      <c r="M114" s="101"/>
      <c r="N114" s="102"/>
      <c r="O114" s="115"/>
      <c r="P114" s="251"/>
    </row>
    <row r="115" spans="4:16" s="34" customFormat="1" x14ac:dyDescent="0.2">
      <c r="D115" s="81"/>
      <c r="E115" s="81"/>
      <c r="F115" s="82"/>
      <c r="G115" s="81"/>
      <c r="K115" s="81"/>
      <c r="L115" s="83"/>
      <c r="M115" s="101"/>
      <c r="N115" s="102"/>
      <c r="O115" s="115"/>
      <c r="P115" s="251"/>
    </row>
    <row r="116" spans="4:16" s="34" customFormat="1" x14ac:dyDescent="0.2">
      <c r="D116" s="81"/>
      <c r="E116" s="81"/>
      <c r="F116" s="82"/>
      <c r="G116" s="81"/>
      <c r="K116" s="81"/>
      <c r="L116" s="83"/>
      <c r="M116" s="101"/>
      <c r="N116" s="102"/>
      <c r="O116" s="115"/>
      <c r="P116" s="251"/>
    </row>
    <row r="117" spans="4:16" s="34" customFormat="1" x14ac:dyDescent="0.2">
      <c r="D117" s="81"/>
      <c r="E117" s="81"/>
      <c r="F117" s="82"/>
      <c r="G117" s="81"/>
      <c r="K117" s="81"/>
      <c r="L117" s="83"/>
      <c r="M117" s="101"/>
      <c r="N117" s="102"/>
      <c r="O117" s="115"/>
      <c r="P117" s="251"/>
    </row>
    <row r="118" spans="4:16" s="34" customFormat="1" x14ac:dyDescent="0.2">
      <c r="D118" s="81"/>
      <c r="E118" s="81"/>
      <c r="F118" s="82"/>
      <c r="G118" s="81"/>
      <c r="K118" s="81"/>
      <c r="L118" s="83"/>
      <c r="M118" s="101"/>
      <c r="N118" s="102"/>
      <c r="O118" s="115"/>
      <c r="P118" s="251"/>
    </row>
    <row r="119" spans="4:16" s="34" customFormat="1" x14ac:dyDescent="0.2">
      <c r="D119" s="81"/>
      <c r="E119" s="81"/>
      <c r="F119" s="82"/>
      <c r="G119" s="81"/>
      <c r="K119" s="81"/>
      <c r="L119" s="83"/>
      <c r="M119" s="101"/>
      <c r="N119" s="102"/>
      <c r="O119" s="115"/>
      <c r="P119" s="251"/>
    </row>
    <row r="120" spans="4:16" s="34" customFormat="1" x14ac:dyDescent="0.2">
      <c r="D120" s="81"/>
      <c r="E120" s="81"/>
      <c r="F120" s="82"/>
      <c r="G120" s="81"/>
      <c r="K120" s="81"/>
      <c r="L120" s="83"/>
      <c r="M120" s="101"/>
      <c r="N120" s="102"/>
      <c r="O120" s="115"/>
      <c r="P120" s="251"/>
    </row>
    <row r="121" spans="4:16" s="34" customFormat="1" x14ac:dyDescent="0.2">
      <c r="D121" s="81"/>
      <c r="E121" s="81"/>
      <c r="F121" s="82"/>
      <c r="G121" s="81"/>
      <c r="K121" s="81"/>
      <c r="L121" s="83"/>
      <c r="M121" s="101"/>
      <c r="N121" s="102"/>
      <c r="O121" s="115"/>
      <c r="P121" s="251"/>
    </row>
    <row r="122" spans="4:16" s="34" customFormat="1" x14ac:dyDescent="0.2">
      <c r="D122" s="81"/>
      <c r="E122" s="81"/>
      <c r="F122" s="82"/>
      <c r="G122" s="81"/>
      <c r="K122" s="81"/>
      <c r="L122" s="83"/>
      <c r="M122" s="101"/>
      <c r="N122" s="102"/>
      <c r="O122" s="115"/>
      <c r="P122" s="251"/>
    </row>
    <row r="123" spans="4:16" s="34" customFormat="1" x14ac:dyDescent="0.2">
      <c r="D123" s="81"/>
      <c r="E123" s="81"/>
      <c r="F123" s="82"/>
      <c r="G123" s="81"/>
      <c r="K123" s="81"/>
      <c r="L123" s="83"/>
      <c r="M123" s="101"/>
      <c r="N123" s="102"/>
      <c r="O123" s="115"/>
      <c r="P123" s="251"/>
    </row>
    <row r="124" spans="4:16" s="34" customFormat="1" x14ac:dyDescent="0.2">
      <c r="D124" s="81"/>
      <c r="E124" s="81"/>
      <c r="F124" s="82"/>
      <c r="G124" s="81"/>
      <c r="K124" s="81"/>
      <c r="L124" s="83"/>
      <c r="M124" s="101"/>
      <c r="N124" s="102"/>
      <c r="O124" s="115"/>
      <c r="P124" s="251"/>
    </row>
    <row r="125" spans="4:16" s="34" customFormat="1" x14ac:dyDescent="0.2">
      <c r="D125" s="81"/>
      <c r="E125" s="81"/>
      <c r="F125" s="82"/>
      <c r="G125" s="81"/>
      <c r="K125" s="81"/>
      <c r="L125" s="83"/>
      <c r="M125" s="101"/>
      <c r="N125" s="102"/>
      <c r="O125" s="115"/>
      <c r="P125" s="251"/>
    </row>
    <row r="126" spans="4:16" s="34" customFormat="1" x14ac:dyDescent="0.2">
      <c r="D126" s="81"/>
      <c r="E126" s="81"/>
      <c r="F126" s="82"/>
      <c r="G126" s="81"/>
      <c r="K126" s="81"/>
      <c r="L126" s="83"/>
      <c r="M126" s="101"/>
      <c r="N126" s="102"/>
      <c r="O126" s="115"/>
      <c r="P126" s="251"/>
    </row>
    <row r="127" spans="4:16" s="34" customFormat="1" x14ac:dyDescent="0.2">
      <c r="D127" s="81"/>
      <c r="E127" s="81"/>
      <c r="F127" s="82"/>
      <c r="G127" s="81"/>
      <c r="K127" s="81"/>
      <c r="L127" s="83"/>
      <c r="M127" s="101"/>
      <c r="N127" s="102"/>
      <c r="O127" s="115"/>
      <c r="P127" s="251"/>
    </row>
    <row r="128" spans="4:16" s="34" customFormat="1" x14ac:dyDescent="0.2">
      <c r="D128" s="81"/>
      <c r="E128" s="81"/>
      <c r="F128" s="82"/>
      <c r="G128" s="81"/>
      <c r="K128" s="81"/>
      <c r="L128" s="83"/>
      <c r="M128" s="101"/>
      <c r="N128" s="102"/>
      <c r="O128" s="115"/>
      <c r="P128" s="251"/>
    </row>
    <row r="129" spans="4:16" s="34" customFormat="1" x14ac:dyDescent="0.2">
      <c r="D129" s="81"/>
      <c r="E129" s="81"/>
      <c r="F129" s="82"/>
      <c r="G129" s="81"/>
      <c r="K129" s="81"/>
      <c r="L129" s="83"/>
      <c r="M129" s="101"/>
      <c r="N129" s="102"/>
      <c r="O129" s="115"/>
      <c r="P129" s="251"/>
    </row>
    <row r="130" spans="4:16" s="34" customFormat="1" x14ac:dyDescent="0.2">
      <c r="D130" s="81"/>
      <c r="E130" s="81"/>
      <c r="F130" s="82"/>
      <c r="G130" s="81"/>
      <c r="K130" s="81"/>
      <c r="L130" s="83"/>
      <c r="M130" s="101"/>
      <c r="N130" s="102"/>
      <c r="O130" s="115"/>
      <c r="P130" s="251"/>
    </row>
    <row r="131" spans="4:16" s="34" customFormat="1" x14ac:dyDescent="0.2">
      <c r="D131" s="81"/>
      <c r="E131" s="81"/>
      <c r="F131" s="82"/>
      <c r="G131" s="81"/>
      <c r="K131" s="81"/>
      <c r="L131" s="83"/>
      <c r="M131" s="101"/>
      <c r="N131" s="102"/>
      <c r="O131" s="115"/>
      <c r="P131" s="251"/>
    </row>
    <row r="132" spans="4:16" s="34" customFormat="1" x14ac:dyDescent="0.2">
      <c r="D132" s="81"/>
      <c r="E132" s="81"/>
      <c r="F132" s="82"/>
      <c r="G132" s="81"/>
      <c r="K132" s="81"/>
      <c r="L132" s="83"/>
      <c r="M132" s="101"/>
      <c r="N132" s="102"/>
      <c r="O132" s="115"/>
      <c r="P132" s="251"/>
    </row>
    <row r="133" spans="4:16" s="34" customFormat="1" x14ac:dyDescent="0.2">
      <c r="D133" s="81"/>
      <c r="E133" s="81"/>
      <c r="F133" s="82"/>
      <c r="G133" s="81"/>
      <c r="K133" s="81"/>
      <c r="L133" s="83"/>
      <c r="M133" s="101"/>
      <c r="N133" s="102"/>
      <c r="O133" s="115"/>
      <c r="P133" s="251"/>
    </row>
    <row r="134" spans="4:16" s="34" customFormat="1" x14ac:dyDescent="0.2">
      <c r="D134" s="81"/>
      <c r="E134" s="81"/>
      <c r="F134" s="82"/>
      <c r="G134" s="81"/>
      <c r="K134" s="81"/>
      <c r="L134" s="83"/>
      <c r="M134" s="101"/>
      <c r="N134" s="102"/>
      <c r="O134" s="115"/>
      <c r="P134" s="251"/>
    </row>
    <row r="135" spans="4:16" s="34" customFormat="1" x14ac:dyDescent="0.2">
      <c r="D135" s="81"/>
      <c r="E135" s="81"/>
      <c r="F135" s="82"/>
      <c r="G135" s="81"/>
      <c r="K135" s="81"/>
      <c r="L135" s="83"/>
      <c r="M135" s="101"/>
      <c r="N135" s="102"/>
      <c r="O135" s="115"/>
      <c r="P135" s="251"/>
    </row>
    <row r="136" spans="4:16" s="34" customFormat="1" x14ac:dyDescent="0.2">
      <c r="D136" s="81"/>
      <c r="E136" s="81"/>
      <c r="F136" s="82"/>
      <c r="G136" s="81"/>
      <c r="K136" s="81"/>
      <c r="L136" s="83"/>
      <c r="M136" s="101"/>
      <c r="N136" s="102"/>
      <c r="O136" s="115"/>
      <c r="P136" s="251"/>
    </row>
    <row r="137" spans="4:16" s="34" customFormat="1" x14ac:dyDescent="0.2">
      <c r="D137" s="81"/>
      <c r="E137" s="81"/>
      <c r="F137" s="82"/>
      <c r="G137" s="81"/>
      <c r="K137" s="81"/>
      <c r="L137" s="83"/>
      <c r="M137" s="101"/>
      <c r="N137" s="102"/>
      <c r="O137" s="115"/>
      <c r="P137" s="251"/>
    </row>
    <row r="138" spans="4:16" s="34" customFormat="1" x14ac:dyDescent="0.2">
      <c r="D138" s="81"/>
      <c r="E138" s="81"/>
      <c r="F138" s="82"/>
      <c r="G138" s="81"/>
      <c r="K138" s="81"/>
      <c r="L138" s="83"/>
      <c r="M138" s="101"/>
      <c r="N138" s="102"/>
      <c r="O138" s="115"/>
      <c r="P138" s="251"/>
    </row>
    <row r="139" spans="4:16" s="34" customFormat="1" x14ac:dyDescent="0.2">
      <c r="D139" s="81"/>
      <c r="E139" s="81"/>
      <c r="F139" s="82"/>
      <c r="G139" s="81"/>
      <c r="K139" s="81"/>
      <c r="L139" s="83"/>
      <c r="M139" s="101"/>
      <c r="N139" s="102"/>
      <c r="O139" s="115"/>
      <c r="P139" s="251"/>
    </row>
    <row r="140" spans="4:16" s="34" customFormat="1" x14ac:dyDescent="0.2">
      <c r="D140" s="81"/>
      <c r="E140" s="81"/>
      <c r="F140" s="82"/>
      <c r="G140" s="81"/>
      <c r="K140" s="81"/>
      <c r="L140" s="83"/>
      <c r="M140" s="101"/>
      <c r="N140" s="102"/>
      <c r="O140" s="115"/>
      <c r="P140" s="251"/>
    </row>
    <row r="141" spans="4:16" s="34" customFormat="1" x14ac:dyDescent="0.2">
      <c r="D141" s="81"/>
      <c r="E141" s="81"/>
      <c r="F141" s="82"/>
      <c r="G141" s="81"/>
      <c r="K141" s="81"/>
      <c r="L141" s="83"/>
      <c r="M141" s="101"/>
      <c r="N141" s="102"/>
      <c r="O141" s="115"/>
      <c r="P141" s="251"/>
    </row>
    <row r="142" spans="4:16" s="34" customFormat="1" x14ac:dyDescent="0.2">
      <c r="D142" s="81"/>
      <c r="E142" s="81"/>
      <c r="F142" s="82"/>
      <c r="G142" s="81"/>
      <c r="K142" s="81"/>
      <c r="L142" s="83"/>
      <c r="M142" s="101"/>
      <c r="N142" s="102"/>
      <c r="O142" s="115"/>
      <c r="P142" s="251"/>
    </row>
    <row r="143" spans="4:16" s="34" customFormat="1" x14ac:dyDescent="0.2">
      <c r="D143" s="81"/>
      <c r="E143" s="81"/>
      <c r="F143" s="82"/>
      <c r="G143" s="81"/>
      <c r="K143" s="81"/>
      <c r="L143" s="83"/>
      <c r="M143" s="101"/>
      <c r="N143" s="102"/>
      <c r="O143" s="115"/>
      <c r="P143" s="251"/>
    </row>
    <row r="144" spans="4:16" s="34" customFormat="1" x14ac:dyDescent="0.2">
      <c r="D144" s="81"/>
      <c r="E144" s="81"/>
      <c r="F144" s="82"/>
      <c r="G144" s="81"/>
      <c r="K144" s="81"/>
      <c r="L144" s="83"/>
      <c r="M144" s="101"/>
      <c r="N144" s="102"/>
      <c r="O144" s="115"/>
      <c r="P144" s="251"/>
    </row>
    <row r="145" spans="4:16" s="34" customFormat="1" x14ac:dyDescent="0.2">
      <c r="D145" s="81"/>
      <c r="E145" s="81"/>
      <c r="F145" s="82"/>
      <c r="G145" s="81"/>
      <c r="K145" s="81"/>
      <c r="L145" s="83"/>
      <c r="M145" s="101"/>
      <c r="N145" s="102"/>
      <c r="O145" s="115"/>
      <c r="P145" s="251"/>
    </row>
    <row r="146" spans="4:16" s="34" customFormat="1" x14ac:dyDescent="0.2">
      <c r="D146" s="81"/>
      <c r="E146" s="81"/>
      <c r="F146" s="82"/>
      <c r="G146" s="81"/>
      <c r="K146" s="81"/>
      <c r="L146" s="83"/>
      <c r="M146" s="101"/>
      <c r="N146" s="102"/>
      <c r="O146" s="115"/>
      <c r="P146" s="251"/>
    </row>
    <row r="147" spans="4:16" s="34" customFormat="1" x14ac:dyDescent="0.2">
      <c r="D147" s="81"/>
      <c r="E147" s="81"/>
      <c r="F147" s="82"/>
      <c r="G147" s="81"/>
      <c r="K147" s="81"/>
      <c r="L147" s="83"/>
      <c r="M147" s="101"/>
      <c r="N147" s="102"/>
      <c r="O147" s="115"/>
      <c r="P147" s="251"/>
    </row>
    <row r="148" spans="4:16" s="34" customFormat="1" x14ac:dyDescent="0.2">
      <c r="D148" s="81"/>
      <c r="E148" s="81"/>
      <c r="F148" s="82"/>
      <c r="G148" s="81"/>
      <c r="K148" s="81"/>
      <c r="L148" s="83"/>
      <c r="M148" s="101"/>
      <c r="N148" s="102"/>
      <c r="O148" s="115"/>
      <c r="P148" s="251"/>
    </row>
    <row r="149" spans="4:16" s="34" customFormat="1" x14ac:dyDescent="0.2">
      <c r="D149" s="81"/>
      <c r="E149" s="81"/>
      <c r="F149" s="82"/>
      <c r="G149" s="81"/>
      <c r="K149" s="81"/>
      <c r="L149" s="83"/>
      <c r="M149" s="101"/>
      <c r="N149" s="102"/>
      <c r="O149" s="115"/>
      <c r="P149" s="251"/>
    </row>
    <row r="150" spans="4:16" s="34" customFormat="1" x14ac:dyDescent="0.2">
      <c r="D150" s="81"/>
      <c r="E150" s="81"/>
      <c r="F150" s="82"/>
      <c r="G150" s="81"/>
      <c r="K150" s="81"/>
      <c r="L150" s="83"/>
      <c r="M150" s="101"/>
      <c r="N150" s="102"/>
      <c r="O150" s="115"/>
      <c r="P150" s="251"/>
    </row>
    <row r="151" spans="4:16" s="34" customFormat="1" x14ac:dyDescent="0.2">
      <c r="D151" s="81"/>
      <c r="E151" s="81"/>
      <c r="F151" s="82"/>
      <c r="G151" s="81"/>
      <c r="K151" s="81"/>
      <c r="L151" s="83"/>
      <c r="M151" s="101"/>
      <c r="N151" s="102"/>
      <c r="O151" s="115"/>
      <c r="P151" s="251"/>
    </row>
    <row r="152" spans="4:16" s="34" customFormat="1" x14ac:dyDescent="0.2">
      <c r="D152" s="81"/>
      <c r="E152" s="81"/>
      <c r="F152" s="82"/>
      <c r="G152" s="81"/>
      <c r="K152" s="81"/>
      <c r="L152" s="83"/>
      <c r="M152" s="101"/>
      <c r="N152" s="102"/>
      <c r="O152" s="115"/>
      <c r="P152" s="251"/>
    </row>
    <row r="153" spans="4:16" s="34" customFormat="1" x14ac:dyDescent="0.2">
      <c r="D153" s="81"/>
      <c r="E153" s="81"/>
      <c r="F153" s="82"/>
      <c r="G153" s="81"/>
      <c r="K153" s="81"/>
      <c r="L153" s="83"/>
      <c r="M153" s="101"/>
      <c r="N153" s="102"/>
      <c r="O153" s="115"/>
      <c r="P153" s="251"/>
    </row>
    <row r="154" spans="4:16" s="34" customFormat="1" x14ac:dyDescent="0.2">
      <c r="D154" s="81"/>
      <c r="E154" s="81"/>
      <c r="F154" s="82"/>
      <c r="G154" s="81"/>
      <c r="K154" s="81"/>
      <c r="L154" s="83"/>
      <c r="M154" s="101"/>
      <c r="N154" s="102"/>
      <c r="O154" s="115"/>
      <c r="P154" s="251"/>
    </row>
    <row r="155" spans="4:16" s="34" customFormat="1" x14ac:dyDescent="0.2">
      <c r="D155" s="81"/>
      <c r="E155" s="81"/>
      <c r="F155" s="82"/>
      <c r="G155" s="81"/>
      <c r="K155" s="81"/>
      <c r="L155" s="83"/>
      <c r="M155" s="101"/>
      <c r="N155" s="102"/>
      <c r="O155" s="115"/>
      <c r="P155" s="251"/>
    </row>
    <row r="156" spans="4:16" s="34" customFormat="1" x14ac:dyDescent="0.2">
      <c r="D156" s="81"/>
      <c r="E156" s="81"/>
      <c r="F156" s="82"/>
      <c r="G156" s="81"/>
      <c r="K156" s="81"/>
      <c r="L156" s="83"/>
      <c r="M156" s="101"/>
      <c r="N156" s="102"/>
      <c r="O156" s="115"/>
      <c r="P156" s="251"/>
    </row>
    <row r="157" spans="4:16" s="34" customFormat="1" x14ac:dyDescent="0.2">
      <c r="D157" s="81"/>
      <c r="E157" s="81"/>
      <c r="F157" s="82"/>
      <c r="G157" s="81"/>
      <c r="K157" s="81"/>
      <c r="L157" s="83"/>
      <c r="M157" s="101"/>
      <c r="N157" s="102"/>
      <c r="O157" s="115"/>
      <c r="P157" s="251"/>
    </row>
    <row r="158" spans="4:16" s="34" customFormat="1" x14ac:dyDescent="0.2">
      <c r="D158" s="81"/>
      <c r="E158" s="81"/>
      <c r="F158" s="82"/>
      <c r="G158" s="81"/>
      <c r="K158" s="81"/>
      <c r="L158" s="83"/>
      <c r="M158" s="101"/>
      <c r="N158" s="102"/>
      <c r="O158" s="115"/>
      <c r="P158" s="251"/>
    </row>
    <row r="159" spans="4:16" s="34" customFormat="1" x14ac:dyDescent="0.2">
      <c r="D159" s="81"/>
      <c r="E159" s="81"/>
      <c r="F159" s="82"/>
      <c r="G159" s="81"/>
      <c r="K159" s="81"/>
      <c r="L159" s="83"/>
      <c r="M159" s="101"/>
      <c r="N159" s="102"/>
      <c r="O159" s="115"/>
      <c r="P159" s="251"/>
    </row>
    <row r="160" spans="4:16" s="34" customFormat="1" x14ac:dyDescent="0.2">
      <c r="D160" s="81"/>
      <c r="E160" s="81"/>
      <c r="F160" s="82"/>
      <c r="G160" s="81"/>
      <c r="K160" s="81"/>
      <c r="L160" s="83"/>
      <c r="M160" s="101"/>
      <c r="N160" s="102"/>
      <c r="O160" s="115"/>
      <c r="P160" s="251"/>
    </row>
    <row r="161" spans="4:16" s="34" customFormat="1" x14ac:dyDescent="0.2">
      <c r="D161" s="81"/>
      <c r="E161" s="81"/>
      <c r="F161" s="82"/>
      <c r="G161" s="81"/>
      <c r="K161" s="81"/>
      <c r="L161" s="83"/>
      <c r="M161" s="101"/>
      <c r="N161" s="102"/>
      <c r="O161" s="115"/>
      <c r="P161" s="251"/>
    </row>
    <row r="162" spans="4:16" s="34" customFormat="1" x14ac:dyDescent="0.2">
      <c r="D162" s="81"/>
      <c r="E162" s="81"/>
      <c r="F162" s="82"/>
      <c r="G162" s="81"/>
      <c r="K162" s="81"/>
      <c r="L162" s="83"/>
      <c r="M162" s="101"/>
      <c r="N162" s="102"/>
      <c r="O162" s="115"/>
      <c r="P162" s="251"/>
    </row>
    <row r="163" spans="4:16" s="34" customFormat="1" x14ac:dyDescent="0.2">
      <c r="D163" s="81"/>
      <c r="E163" s="81"/>
      <c r="F163" s="82"/>
      <c r="G163" s="81"/>
      <c r="K163" s="81"/>
      <c r="L163" s="83"/>
      <c r="M163" s="101"/>
      <c r="N163" s="102"/>
      <c r="O163" s="115"/>
      <c r="P163" s="251"/>
    </row>
    <row r="164" spans="4:16" s="34" customFormat="1" x14ac:dyDescent="0.2">
      <c r="D164" s="81"/>
      <c r="E164" s="81"/>
      <c r="F164" s="82"/>
      <c r="G164" s="81"/>
      <c r="K164" s="81"/>
      <c r="L164" s="83"/>
      <c r="M164" s="101"/>
      <c r="N164" s="102"/>
      <c r="O164" s="115"/>
      <c r="P164" s="251"/>
    </row>
    <row r="165" spans="4:16" s="34" customFormat="1" x14ac:dyDescent="0.2">
      <c r="D165" s="81"/>
      <c r="E165" s="81"/>
      <c r="F165" s="82"/>
      <c r="G165" s="81"/>
      <c r="K165" s="81"/>
      <c r="L165" s="83"/>
      <c r="M165" s="101"/>
      <c r="N165" s="102"/>
      <c r="O165" s="115"/>
      <c r="P165" s="251"/>
    </row>
    <row r="166" spans="4:16" s="34" customFormat="1" x14ac:dyDescent="0.2">
      <c r="D166" s="81"/>
      <c r="E166" s="81"/>
      <c r="F166" s="82"/>
      <c r="G166" s="81"/>
      <c r="K166" s="81"/>
      <c r="L166" s="83"/>
      <c r="M166" s="101"/>
      <c r="N166" s="102"/>
      <c r="O166" s="115"/>
      <c r="P166" s="251"/>
    </row>
    <row r="167" spans="4:16" s="34" customFormat="1" x14ac:dyDescent="0.2">
      <c r="D167" s="81"/>
      <c r="E167" s="81"/>
      <c r="F167" s="82"/>
      <c r="G167" s="81"/>
      <c r="K167" s="81"/>
      <c r="L167" s="83"/>
      <c r="M167" s="101"/>
      <c r="N167" s="102"/>
      <c r="O167" s="115"/>
      <c r="P167" s="251"/>
    </row>
    <row r="168" spans="4:16" s="34" customFormat="1" x14ac:dyDescent="0.2">
      <c r="D168" s="81"/>
      <c r="E168" s="81"/>
      <c r="F168" s="82"/>
      <c r="G168" s="81"/>
      <c r="K168" s="81"/>
      <c r="L168" s="83"/>
      <c r="M168" s="101"/>
      <c r="N168" s="102"/>
      <c r="O168" s="115"/>
      <c r="P168" s="251"/>
    </row>
    <row r="169" spans="4:16" s="34" customFormat="1" x14ac:dyDescent="0.2">
      <c r="D169" s="81"/>
      <c r="E169" s="81"/>
      <c r="F169" s="82"/>
      <c r="G169" s="81"/>
      <c r="K169" s="81"/>
      <c r="L169" s="83"/>
      <c r="M169" s="101"/>
      <c r="N169" s="102"/>
      <c r="O169" s="115"/>
      <c r="P169" s="251"/>
    </row>
    <row r="170" spans="4:16" s="34" customFormat="1" x14ac:dyDescent="0.2">
      <c r="D170" s="81"/>
      <c r="E170" s="81"/>
      <c r="F170" s="82"/>
      <c r="G170" s="81"/>
      <c r="K170" s="81"/>
      <c r="L170" s="83"/>
      <c r="M170" s="101"/>
      <c r="N170" s="102"/>
      <c r="O170" s="115"/>
      <c r="P170" s="251"/>
    </row>
    <row r="171" spans="4:16" s="34" customFormat="1" x14ac:dyDescent="0.2">
      <c r="D171" s="81"/>
      <c r="E171" s="81"/>
      <c r="F171" s="82"/>
      <c r="G171" s="81"/>
      <c r="K171" s="81"/>
      <c r="L171" s="83"/>
      <c r="M171" s="101"/>
      <c r="N171" s="102"/>
      <c r="O171" s="115"/>
      <c r="P171" s="251"/>
    </row>
    <row r="172" spans="4:16" s="34" customFormat="1" x14ac:dyDescent="0.2">
      <c r="D172" s="81"/>
      <c r="E172" s="81"/>
      <c r="F172" s="82"/>
      <c r="G172" s="81"/>
      <c r="K172" s="81"/>
      <c r="L172" s="83"/>
      <c r="M172" s="101"/>
      <c r="N172" s="102"/>
      <c r="O172" s="115"/>
      <c r="P172" s="251"/>
    </row>
    <row r="173" spans="4:16" s="34" customFormat="1" x14ac:dyDescent="0.2">
      <c r="D173" s="81"/>
      <c r="E173" s="81"/>
      <c r="F173" s="82"/>
      <c r="G173" s="81"/>
      <c r="K173" s="81"/>
      <c r="L173" s="83"/>
      <c r="M173" s="101"/>
      <c r="N173" s="102"/>
      <c r="O173" s="115"/>
      <c r="P173" s="251"/>
    </row>
    <row r="174" spans="4:16" s="34" customFormat="1" x14ac:dyDescent="0.2">
      <c r="D174" s="81"/>
      <c r="E174" s="81"/>
      <c r="F174" s="82"/>
      <c r="G174" s="81"/>
      <c r="K174" s="81"/>
      <c r="L174" s="83"/>
      <c r="M174" s="101"/>
      <c r="N174" s="102"/>
      <c r="O174" s="115"/>
      <c r="P174" s="251"/>
    </row>
    <row r="175" spans="4:16" s="34" customFormat="1" x14ac:dyDescent="0.2">
      <c r="D175" s="81"/>
      <c r="E175" s="81"/>
      <c r="F175" s="82"/>
      <c r="G175" s="81"/>
      <c r="K175" s="81"/>
      <c r="L175" s="83"/>
      <c r="M175" s="101"/>
      <c r="N175" s="102"/>
      <c r="O175" s="115"/>
      <c r="P175" s="251"/>
    </row>
    <row r="176" spans="4:16" s="34" customFormat="1" x14ac:dyDescent="0.2">
      <c r="D176" s="81"/>
      <c r="E176" s="81"/>
      <c r="F176" s="82"/>
      <c r="G176" s="81"/>
      <c r="K176" s="81"/>
      <c r="L176" s="83"/>
      <c r="M176" s="101"/>
      <c r="N176" s="102"/>
      <c r="O176" s="115"/>
      <c r="P176" s="251"/>
    </row>
    <row r="177" spans="4:16" s="34" customFormat="1" x14ac:dyDescent="0.2">
      <c r="D177" s="81"/>
      <c r="E177" s="81"/>
      <c r="F177" s="82"/>
      <c r="G177" s="81"/>
      <c r="K177" s="81"/>
      <c r="L177" s="83"/>
      <c r="M177" s="101"/>
      <c r="N177" s="102"/>
      <c r="O177" s="115"/>
      <c r="P177" s="251"/>
    </row>
    <row r="178" spans="4:16" s="34" customFormat="1" x14ac:dyDescent="0.2">
      <c r="D178" s="81"/>
      <c r="E178" s="81"/>
      <c r="F178" s="82"/>
      <c r="G178" s="81"/>
      <c r="K178" s="81"/>
      <c r="L178" s="83"/>
      <c r="M178" s="101"/>
      <c r="N178" s="102"/>
      <c r="O178" s="115"/>
      <c r="P178" s="251"/>
    </row>
    <row r="179" spans="4:16" s="34" customFormat="1" x14ac:dyDescent="0.2">
      <c r="D179" s="81"/>
      <c r="E179" s="81"/>
      <c r="F179" s="82"/>
      <c r="G179" s="81"/>
      <c r="K179" s="81"/>
      <c r="L179" s="83"/>
      <c r="M179" s="101"/>
      <c r="N179" s="102"/>
      <c r="O179" s="115"/>
      <c r="P179" s="251"/>
    </row>
    <row r="180" spans="4:16" s="34" customFormat="1" x14ac:dyDescent="0.2">
      <c r="D180" s="81"/>
      <c r="E180" s="81"/>
      <c r="F180" s="82"/>
      <c r="G180" s="81"/>
      <c r="K180" s="81"/>
      <c r="L180" s="83"/>
      <c r="M180" s="101"/>
      <c r="N180" s="102"/>
      <c r="O180" s="115"/>
      <c r="P180" s="251"/>
    </row>
    <row r="181" spans="4:16" s="34" customFormat="1" x14ac:dyDescent="0.2">
      <c r="D181" s="81"/>
      <c r="E181" s="81"/>
      <c r="F181" s="82"/>
      <c r="G181" s="81"/>
      <c r="K181" s="81"/>
      <c r="L181" s="83"/>
      <c r="M181" s="101"/>
      <c r="N181" s="102"/>
      <c r="O181" s="115"/>
      <c r="P181" s="251"/>
    </row>
    <row r="182" spans="4:16" s="34" customFormat="1" x14ac:dyDescent="0.2">
      <c r="D182" s="81"/>
      <c r="E182" s="81"/>
      <c r="F182" s="82"/>
      <c r="G182" s="81"/>
      <c r="K182" s="81"/>
      <c r="L182" s="83"/>
      <c r="M182" s="101"/>
      <c r="N182" s="102"/>
      <c r="O182" s="115"/>
      <c r="P182" s="251"/>
    </row>
    <row r="183" spans="4:16" s="34" customFormat="1" x14ac:dyDescent="0.2">
      <c r="D183" s="81"/>
      <c r="E183" s="81"/>
      <c r="F183" s="82"/>
      <c r="G183" s="81"/>
      <c r="K183" s="81"/>
      <c r="L183" s="83"/>
      <c r="M183" s="101"/>
      <c r="N183" s="102"/>
      <c r="O183" s="115"/>
      <c r="P183" s="251"/>
    </row>
    <row r="184" spans="4:16" s="34" customFormat="1" x14ac:dyDescent="0.2">
      <c r="D184" s="81"/>
      <c r="E184" s="81"/>
      <c r="F184" s="82"/>
      <c r="G184" s="81"/>
      <c r="K184" s="81"/>
      <c r="L184" s="83"/>
      <c r="M184" s="101"/>
      <c r="N184" s="102"/>
      <c r="O184" s="115"/>
      <c r="P184" s="251"/>
    </row>
    <row r="185" spans="4:16" s="34" customFormat="1" x14ac:dyDescent="0.2">
      <c r="D185" s="81"/>
      <c r="E185" s="81"/>
      <c r="F185" s="82"/>
      <c r="G185" s="81"/>
      <c r="K185" s="81"/>
      <c r="L185" s="83"/>
      <c r="M185" s="101"/>
      <c r="N185" s="102"/>
      <c r="O185" s="115"/>
      <c r="P185" s="251"/>
    </row>
    <row r="186" spans="4:16" s="34" customFormat="1" x14ac:dyDescent="0.2">
      <c r="D186" s="81"/>
      <c r="E186" s="81"/>
      <c r="F186" s="82"/>
      <c r="G186" s="81"/>
      <c r="K186" s="81"/>
      <c r="L186" s="83"/>
      <c r="M186" s="101"/>
      <c r="N186" s="102"/>
      <c r="O186" s="115"/>
      <c r="P186" s="251"/>
    </row>
    <row r="187" spans="4:16" s="34" customFormat="1" x14ac:dyDescent="0.2">
      <c r="D187" s="81"/>
      <c r="E187" s="81"/>
      <c r="F187" s="82"/>
      <c r="G187" s="81"/>
      <c r="K187" s="81"/>
      <c r="L187" s="83"/>
      <c r="M187" s="101"/>
      <c r="N187" s="102"/>
      <c r="O187" s="115"/>
      <c r="P187" s="251"/>
    </row>
    <row r="188" spans="4:16" s="34" customFormat="1" x14ac:dyDescent="0.2">
      <c r="D188" s="81"/>
      <c r="E188" s="81"/>
      <c r="F188" s="82"/>
      <c r="G188" s="81"/>
      <c r="K188" s="81"/>
      <c r="L188" s="83"/>
      <c r="M188" s="101"/>
      <c r="N188" s="102"/>
      <c r="O188" s="115"/>
      <c r="P188" s="251"/>
    </row>
    <row r="189" spans="4:16" s="34" customFormat="1" x14ac:dyDescent="0.2">
      <c r="D189" s="81"/>
      <c r="E189" s="81"/>
      <c r="F189" s="82"/>
      <c r="G189" s="81"/>
      <c r="K189" s="81"/>
      <c r="L189" s="83"/>
      <c r="M189" s="101"/>
      <c r="N189" s="102"/>
      <c r="O189" s="115"/>
      <c r="P189" s="251"/>
    </row>
    <row r="190" spans="4:16" s="34" customFormat="1" x14ac:dyDescent="0.2">
      <c r="D190" s="81"/>
      <c r="E190" s="81"/>
      <c r="F190" s="82"/>
      <c r="G190" s="81"/>
      <c r="K190" s="81"/>
      <c r="L190" s="83"/>
      <c r="M190" s="101"/>
      <c r="N190" s="102"/>
      <c r="O190" s="115"/>
      <c r="P190" s="250"/>
    </row>
    <row r="191" spans="4:16" s="34" customFormat="1" x14ac:dyDescent="0.2">
      <c r="D191" s="81"/>
      <c r="E191" s="81"/>
      <c r="F191" s="82"/>
      <c r="G191" s="81"/>
      <c r="K191" s="81"/>
      <c r="L191" s="83"/>
      <c r="M191" s="101"/>
      <c r="N191" s="102"/>
      <c r="O191" s="115"/>
      <c r="P191" s="85"/>
    </row>
    <row r="192" spans="4:16" s="34" customFormat="1" x14ac:dyDescent="0.2">
      <c r="D192" s="81"/>
      <c r="E192" s="81"/>
      <c r="F192" s="82"/>
      <c r="G192" s="81"/>
      <c r="K192" s="81"/>
      <c r="L192" s="83"/>
      <c r="M192" s="101"/>
      <c r="N192" s="102"/>
      <c r="O192" s="115"/>
      <c r="P192" s="85"/>
    </row>
    <row r="193" spans="4:16" s="34" customFormat="1" x14ac:dyDescent="0.2">
      <c r="D193" s="81"/>
      <c r="E193" s="81"/>
      <c r="F193" s="82"/>
      <c r="G193" s="81"/>
      <c r="K193" s="81"/>
      <c r="L193" s="83"/>
      <c r="M193" s="101"/>
      <c r="N193" s="102"/>
      <c r="O193" s="115"/>
      <c r="P193" s="85"/>
    </row>
    <row r="194" spans="4:16" s="34" customFormat="1" x14ac:dyDescent="0.2">
      <c r="D194" s="81"/>
      <c r="E194" s="81"/>
      <c r="F194" s="82"/>
      <c r="G194" s="81"/>
      <c r="K194" s="81"/>
      <c r="L194" s="83"/>
      <c r="M194" s="101"/>
      <c r="N194" s="102"/>
      <c r="O194" s="115"/>
      <c r="P194" s="85"/>
    </row>
    <row r="195" spans="4:16" s="34" customFormat="1" x14ac:dyDescent="0.2">
      <c r="D195" s="81"/>
      <c r="E195" s="81"/>
      <c r="F195" s="82"/>
      <c r="G195" s="81"/>
      <c r="K195" s="81"/>
      <c r="L195" s="83"/>
      <c r="M195" s="101"/>
      <c r="N195" s="102"/>
      <c r="O195" s="115"/>
      <c r="P195" s="85"/>
    </row>
    <row r="196" spans="4:16" s="34" customFormat="1" x14ac:dyDescent="0.2">
      <c r="D196" s="81"/>
      <c r="E196" s="81"/>
      <c r="F196" s="82"/>
      <c r="G196" s="81"/>
      <c r="K196" s="81"/>
      <c r="L196" s="83"/>
      <c r="M196" s="101"/>
      <c r="N196" s="102"/>
      <c r="O196" s="115"/>
      <c r="P196" s="85"/>
    </row>
    <row r="197" spans="4:16" s="34" customFormat="1" x14ac:dyDescent="0.2">
      <c r="D197" s="81"/>
      <c r="E197" s="81"/>
      <c r="F197" s="82"/>
      <c r="G197" s="81"/>
      <c r="K197" s="81"/>
      <c r="L197" s="83"/>
      <c r="M197" s="101"/>
      <c r="N197" s="102"/>
      <c r="O197" s="115"/>
      <c r="P197" s="85"/>
    </row>
    <row r="198" spans="4:16" s="34" customFormat="1" x14ac:dyDescent="0.2">
      <c r="D198" s="81"/>
      <c r="E198" s="81"/>
      <c r="F198" s="82"/>
      <c r="G198" s="81"/>
      <c r="K198" s="81"/>
      <c r="L198" s="83"/>
      <c r="M198" s="101"/>
      <c r="N198" s="102"/>
      <c r="O198" s="115"/>
      <c r="P198" s="85"/>
    </row>
    <row r="199" spans="4:16" s="34" customFormat="1" x14ac:dyDescent="0.2">
      <c r="D199" s="81"/>
      <c r="E199" s="81"/>
      <c r="F199" s="82"/>
      <c r="G199" s="81"/>
      <c r="K199" s="81"/>
      <c r="L199" s="83"/>
      <c r="M199" s="101"/>
      <c r="N199" s="102"/>
      <c r="O199" s="115"/>
      <c r="P199" s="85"/>
    </row>
    <row r="200" spans="4:16" s="34" customFormat="1" x14ac:dyDescent="0.2">
      <c r="D200" s="81"/>
      <c r="E200" s="81"/>
      <c r="F200" s="82"/>
      <c r="G200" s="81"/>
      <c r="K200" s="81"/>
      <c r="L200" s="83"/>
      <c r="M200" s="101"/>
      <c r="N200" s="102"/>
      <c r="O200" s="115"/>
      <c r="P200" s="85"/>
    </row>
    <row r="201" spans="4:16" s="34" customFormat="1" x14ac:dyDescent="0.2">
      <c r="D201" s="81"/>
      <c r="E201" s="81"/>
      <c r="F201" s="82"/>
      <c r="G201" s="81"/>
      <c r="K201" s="81"/>
      <c r="L201" s="83"/>
      <c r="M201" s="101"/>
      <c r="N201" s="102"/>
      <c r="O201" s="115"/>
      <c r="P201" s="85"/>
    </row>
    <row r="202" spans="4:16" s="34" customFormat="1" x14ac:dyDescent="0.2">
      <c r="D202" s="81"/>
      <c r="E202" s="81"/>
      <c r="F202" s="82"/>
      <c r="G202" s="81"/>
      <c r="K202" s="81"/>
      <c r="L202" s="83"/>
      <c r="M202" s="101"/>
      <c r="N202" s="102"/>
      <c r="O202" s="115"/>
      <c r="P202" s="85"/>
    </row>
    <row r="203" spans="4:16" s="34" customFormat="1" x14ac:dyDescent="0.2">
      <c r="D203" s="81"/>
      <c r="E203" s="81"/>
      <c r="F203" s="82"/>
      <c r="G203" s="81"/>
      <c r="K203" s="81"/>
      <c r="L203" s="83"/>
      <c r="M203" s="101"/>
      <c r="N203" s="102"/>
      <c r="O203" s="115"/>
      <c r="P203" s="85"/>
    </row>
    <row r="204" spans="4:16" s="34" customFormat="1" x14ac:dyDescent="0.2">
      <c r="D204" s="81"/>
      <c r="E204" s="81"/>
      <c r="F204" s="82"/>
      <c r="G204" s="81"/>
      <c r="K204" s="81"/>
      <c r="L204" s="83"/>
      <c r="M204" s="101"/>
      <c r="N204" s="102"/>
      <c r="O204" s="115"/>
      <c r="P204" s="85"/>
    </row>
    <row r="205" spans="4:16" s="34" customFormat="1" x14ac:dyDescent="0.2">
      <c r="D205" s="81"/>
      <c r="E205" s="81"/>
      <c r="F205" s="82"/>
      <c r="G205" s="81"/>
      <c r="K205" s="81"/>
      <c r="L205" s="83"/>
      <c r="M205" s="101"/>
      <c r="N205" s="102"/>
      <c r="O205" s="115"/>
      <c r="P205" s="85"/>
    </row>
    <row r="206" spans="4:16" s="34" customFormat="1" x14ac:dyDescent="0.2">
      <c r="D206" s="81"/>
      <c r="E206" s="81"/>
      <c r="F206" s="82"/>
      <c r="G206" s="81"/>
      <c r="K206" s="81"/>
      <c r="L206" s="83"/>
      <c r="M206" s="101"/>
      <c r="N206" s="102"/>
      <c r="O206" s="115"/>
      <c r="P206" s="85"/>
    </row>
    <row r="207" spans="4:16" s="34" customFormat="1" x14ac:dyDescent="0.2">
      <c r="D207" s="81"/>
      <c r="E207" s="81"/>
      <c r="F207" s="82"/>
      <c r="G207" s="81"/>
      <c r="K207" s="81"/>
      <c r="L207" s="83"/>
      <c r="M207" s="101"/>
      <c r="N207" s="102"/>
      <c r="O207" s="115"/>
      <c r="P207" s="85"/>
    </row>
    <row r="208" spans="4:16" s="34" customFormat="1" x14ac:dyDescent="0.2">
      <c r="D208" s="81"/>
      <c r="E208" s="81"/>
      <c r="F208" s="82"/>
      <c r="G208" s="81"/>
      <c r="K208" s="81"/>
      <c r="L208" s="83"/>
      <c r="M208" s="101"/>
      <c r="N208" s="102"/>
      <c r="O208" s="115"/>
      <c r="P208" s="85"/>
    </row>
    <row r="209" spans="4:16" s="34" customFormat="1" x14ac:dyDescent="0.2">
      <c r="D209" s="81"/>
      <c r="E209" s="81"/>
      <c r="F209" s="82"/>
      <c r="G209" s="81"/>
      <c r="K209" s="81"/>
      <c r="L209" s="83"/>
      <c r="M209" s="101"/>
      <c r="N209" s="102"/>
      <c r="O209" s="115"/>
      <c r="P209" s="85"/>
    </row>
    <row r="210" spans="4:16" s="34" customFormat="1" x14ac:dyDescent="0.2">
      <c r="D210" s="81"/>
      <c r="E210" s="81"/>
      <c r="F210" s="82"/>
      <c r="G210" s="81"/>
      <c r="K210" s="81"/>
      <c r="L210" s="83"/>
      <c r="M210" s="101"/>
      <c r="N210" s="102"/>
      <c r="O210" s="115"/>
      <c r="P210" s="85"/>
    </row>
    <row r="211" spans="4:16" s="34" customFormat="1" x14ac:dyDescent="0.2">
      <c r="D211" s="81"/>
      <c r="E211" s="81"/>
      <c r="F211" s="82"/>
      <c r="G211" s="81"/>
      <c r="K211" s="81"/>
      <c r="L211" s="83"/>
      <c r="M211" s="101"/>
      <c r="N211" s="102"/>
      <c r="O211" s="115"/>
      <c r="P211" s="85"/>
    </row>
    <row r="212" spans="4:16" s="34" customFormat="1" x14ac:dyDescent="0.2">
      <c r="D212" s="81"/>
      <c r="E212" s="81"/>
      <c r="F212" s="82"/>
      <c r="G212" s="81"/>
      <c r="K212" s="81"/>
      <c r="L212" s="83"/>
      <c r="M212" s="101"/>
      <c r="N212" s="102"/>
      <c r="O212" s="115"/>
      <c r="P212" s="85"/>
    </row>
    <row r="213" spans="4:16" s="34" customFormat="1" x14ac:dyDescent="0.2">
      <c r="D213" s="81"/>
      <c r="E213" s="81"/>
      <c r="F213" s="82"/>
      <c r="G213" s="81"/>
      <c r="K213" s="81"/>
      <c r="L213" s="83"/>
      <c r="M213" s="101"/>
      <c r="N213" s="102"/>
      <c r="O213" s="115"/>
      <c r="P213" s="85"/>
    </row>
    <row r="214" spans="4:16" s="34" customFormat="1" x14ac:dyDescent="0.2">
      <c r="D214" s="81"/>
      <c r="E214" s="81"/>
      <c r="F214" s="82"/>
      <c r="G214" s="81"/>
      <c r="K214" s="81"/>
      <c r="L214" s="83"/>
      <c r="M214" s="101"/>
      <c r="N214" s="102"/>
      <c r="O214" s="115"/>
      <c r="P214" s="85"/>
    </row>
    <row r="215" spans="4:16" s="34" customFormat="1" x14ac:dyDescent="0.2">
      <c r="D215" s="81"/>
      <c r="E215" s="81"/>
      <c r="F215" s="82"/>
      <c r="G215" s="81"/>
      <c r="K215" s="81"/>
      <c r="L215" s="83"/>
      <c r="M215" s="101"/>
      <c r="N215" s="102"/>
      <c r="O215" s="115"/>
      <c r="P215" s="85"/>
    </row>
    <row r="216" spans="4:16" s="34" customFormat="1" x14ac:dyDescent="0.2">
      <c r="D216" s="81"/>
      <c r="E216" s="81"/>
      <c r="F216" s="82"/>
      <c r="G216" s="81"/>
      <c r="K216" s="81"/>
      <c r="L216" s="83"/>
      <c r="M216" s="101"/>
      <c r="N216" s="102"/>
      <c r="O216" s="115"/>
      <c r="P216" s="85"/>
    </row>
    <row r="217" spans="4:16" s="34" customFormat="1" x14ac:dyDescent="0.2">
      <c r="D217" s="81"/>
      <c r="E217" s="81"/>
      <c r="F217" s="82"/>
      <c r="G217" s="81"/>
      <c r="K217" s="81"/>
      <c r="L217" s="83"/>
      <c r="M217" s="101"/>
      <c r="N217" s="102"/>
      <c r="O217" s="115"/>
      <c r="P217" s="85"/>
    </row>
    <row r="218" spans="4:16" s="34" customFormat="1" x14ac:dyDescent="0.2">
      <c r="D218" s="81"/>
      <c r="E218" s="81"/>
      <c r="F218" s="82"/>
      <c r="G218" s="81"/>
      <c r="K218" s="81"/>
      <c r="L218" s="83"/>
      <c r="M218" s="101"/>
      <c r="N218" s="102"/>
      <c r="O218" s="115"/>
      <c r="P218" s="85"/>
    </row>
    <row r="219" spans="4:16" s="34" customFormat="1" x14ac:dyDescent="0.2">
      <c r="D219" s="81"/>
      <c r="E219" s="81"/>
      <c r="F219" s="82"/>
      <c r="G219" s="81"/>
      <c r="K219" s="81"/>
      <c r="L219" s="83"/>
      <c r="M219" s="101"/>
      <c r="N219" s="102"/>
      <c r="O219" s="115"/>
      <c r="P219" s="85"/>
    </row>
    <row r="220" spans="4:16" s="34" customFormat="1" x14ac:dyDescent="0.2">
      <c r="D220" s="81"/>
      <c r="E220" s="81"/>
      <c r="F220" s="82"/>
      <c r="G220" s="81"/>
      <c r="K220" s="81"/>
      <c r="L220" s="83"/>
      <c r="M220" s="101"/>
      <c r="N220" s="102"/>
      <c r="O220" s="115"/>
      <c r="P220" s="85"/>
    </row>
    <row r="221" spans="4:16" s="34" customFormat="1" x14ac:dyDescent="0.2">
      <c r="D221" s="81"/>
      <c r="E221" s="81"/>
      <c r="F221" s="82"/>
      <c r="G221" s="81"/>
      <c r="K221" s="81"/>
      <c r="L221" s="83"/>
      <c r="M221" s="101"/>
      <c r="N221" s="102"/>
      <c r="O221" s="115"/>
      <c r="P221" s="85"/>
    </row>
    <row r="222" spans="4:16" s="34" customFormat="1" x14ac:dyDescent="0.2">
      <c r="D222" s="81"/>
      <c r="E222" s="81"/>
      <c r="F222" s="82"/>
      <c r="G222" s="81"/>
      <c r="K222" s="81"/>
      <c r="L222" s="83"/>
      <c r="M222" s="101"/>
      <c r="N222" s="102"/>
      <c r="O222" s="115"/>
      <c r="P222" s="85"/>
    </row>
    <row r="223" spans="4:16" s="34" customFormat="1" x14ac:dyDescent="0.2">
      <c r="D223" s="81"/>
      <c r="E223" s="81"/>
      <c r="F223" s="82"/>
      <c r="G223" s="81"/>
      <c r="K223" s="81"/>
      <c r="L223" s="83"/>
      <c r="M223" s="101"/>
      <c r="N223" s="102"/>
      <c r="O223" s="115"/>
      <c r="P223" s="85"/>
    </row>
    <row r="224" spans="4:16" s="34" customFormat="1" x14ac:dyDescent="0.2">
      <c r="D224" s="81"/>
      <c r="E224" s="81"/>
      <c r="F224" s="82"/>
      <c r="G224" s="81"/>
      <c r="K224" s="81"/>
      <c r="L224" s="83"/>
      <c r="M224" s="101"/>
      <c r="N224" s="102"/>
      <c r="O224" s="115"/>
      <c r="P224" s="85"/>
    </row>
    <row r="225" spans="4:16" s="34" customFormat="1" x14ac:dyDescent="0.2">
      <c r="D225" s="81"/>
      <c r="E225" s="81"/>
      <c r="F225" s="82"/>
      <c r="G225" s="81"/>
      <c r="K225" s="81"/>
      <c r="L225" s="83"/>
      <c r="M225" s="101"/>
      <c r="N225" s="102"/>
      <c r="O225" s="115"/>
      <c r="P225" s="85"/>
    </row>
    <row r="226" spans="4:16" s="34" customFormat="1" x14ac:dyDescent="0.2">
      <c r="D226" s="81"/>
      <c r="E226" s="81"/>
      <c r="F226" s="82"/>
      <c r="G226" s="81"/>
      <c r="K226" s="81"/>
      <c r="L226" s="83"/>
      <c r="M226" s="101"/>
      <c r="N226" s="102"/>
      <c r="O226" s="115"/>
      <c r="P226" s="85"/>
    </row>
    <row r="227" spans="4:16" s="34" customFormat="1" x14ac:dyDescent="0.2">
      <c r="D227" s="81"/>
      <c r="E227" s="81"/>
      <c r="F227" s="82"/>
      <c r="G227" s="81"/>
      <c r="K227" s="81"/>
      <c r="L227" s="83"/>
      <c r="M227" s="101"/>
      <c r="N227" s="102"/>
      <c r="O227" s="115"/>
      <c r="P227" s="85"/>
    </row>
    <row r="228" spans="4:16" s="34" customFormat="1" x14ac:dyDescent="0.2">
      <c r="D228" s="81"/>
      <c r="E228" s="81"/>
      <c r="F228" s="82"/>
      <c r="G228" s="81"/>
      <c r="K228" s="81"/>
      <c r="L228" s="83"/>
      <c r="M228" s="101"/>
      <c r="N228" s="102"/>
      <c r="O228" s="115"/>
      <c r="P228" s="85"/>
    </row>
    <row r="229" spans="4:16" s="34" customFormat="1" x14ac:dyDescent="0.2">
      <c r="D229" s="81"/>
      <c r="E229" s="81"/>
      <c r="F229" s="82"/>
      <c r="G229" s="81"/>
      <c r="K229" s="81"/>
      <c r="L229" s="83"/>
      <c r="M229" s="101"/>
      <c r="N229" s="102"/>
      <c r="O229" s="115"/>
      <c r="P229" s="85"/>
    </row>
    <row r="230" spans="4:16" s="34" customFormat="1" x14ac:dyDescent="0.2">
      <c r="D230" s="81"/>
      <c r="E230" s="81"/>
      <c r="F230" s="82"/>
      <c r="G230" s="81"/>
      <c r="K230" s="81"/>
      <c r="L230" s="83"/>
      <c r="M230" s="101"/>
      <c r="N230" s="102"/>
      <c r="O230" s="115"/>
      <c r="P230" s="85"/>
    </row>
    <row r="231" spans="4:16" s="34" customFormat="1" x14ac:dyDescent="0.2">
      <c r="D231" s="81"/>
      <c r="E231" s="81"/>
      <c r="F231" s="82"/>
      <c r="G231" s="81"/>
      <c r="K231" s="81"/>
      <c r="L231" s="83"/>
      <c r="M231" s="101"/>
      <c r="N231" s="102"/>
      <c r="O231" s="115"/>
      <c r="P231" s="85"/>
    </row>
    <row r="232" spans="4:16" s="34" customFormat="1" x14ac:dyDescent="0.2">
      <c r="D232" s="81"/>
      <c r="E232" s="81"/>
      <c r="F232" s="82"/>
      <c r="G232" s="81"/>
      <c r="K232" s="81"/>
      <c r="L232" s="83"/>
      <c r="M232" s="101"/>
      <c r="N232" s="102"/>
      <c r="O232" s="115"/>
      <c r="P232" s="85"/>
    </row>
    <row r="233" spans="4:16" s="34" customFormat="1" x14ac:dyDescent="0.2">
      <c r="D233" s="81"/>
      <c r="E233" s="81"/>
      <c r="F233" s="82"/>
      <c r="G233" s="81"/>
      <c r="K233" s="81"/>
      <c r="L233" s="83"/>
      <c r="M233" s="101"/>
      <c r="N233" s="102"/>
      <c r="O233" s="115"/>
      <c r="P233" s="85"/>
    </row>
    <row r="234" spans="4:16" s="34" customFormat="1" x14ac:dyDescent="0.2">
      <c r="D234" s="81"/>
      <c r="E234" s="81"/>
      <c r="F234" s="82"/>
      <c r="G234" s="81"/>
      <c r="K234" s="81"/>
      <c r="L234" s="83"/>
      <c r="M234" s="101"/>
      <c r="N234" s="102"/>
      <c r="O234" s="115"/>
      <c r="P234" s="85"/>
    </row>
    <row r="235" spans="4:16" s="34" customFormat="1" x14ac:dyDescent="0.2">
      <c r="D235" s="81"/>
      <c r="E235" s="81"/>
      <c r="F235" s="82"/>
      <c r="G235" s="81"/>
      <c r="K235" s="81"/>
      <c r="L235" s="83"/>
      <c r="M235" s="101"/>
      <c r="N235" s="102"/>
      <c r="O235" s="115"/>
      <c r="P235" s="85"/>
    </row>
    <row r="236" spans="4:16" s="34" customFormat="1" x14ac:dyDescent="0.2">
      <c r="D236" s="81"/>
      <c r="E236" s="81"/>
      <c r="F236" s="82"/>
      <c r="G236" s="81"/>
      <c r="K236" s="81"/>
      <c r="L236" s="83"/>
      <c r="M236" s="101"/>
      <c r="N236" s="102"/>
      <c r="O236" s="115"/>
      <c r="P236" s="85"/>
    </row>
    <row r="237" spans="4:16" s="34" customFormat="1" x14ac:dyDescent="0.2">
      <c r="D237" s="81"/>
      <c r="E237" s="81"/>
      <c r="F237" s="82"/>
      <c r="G237" s="81"/>
      <c r="K237" s="81"/>
      <c r="L237" s="83"/>
      <c r="M237" s="101"/>
      <c r="N237" s="102"/>
      <c r="O237" s="115"/>
      <c r="P237" s="85"/>
    </row>
    <row r="238" spans="4:16" s="34" customFormat="1" x14ac:dyDescent="0.2">
      <c r="D238" s="81"/>
      <c r="E238" s="81"/>
      <c r="F238" s="82"/>
      <c r="G238" s="81"/>
      <c r="K238" s="81"/>
      <c r="L238" s="83"/>
      <c r="M238" s="101"/>
      <c r="N238" s="102"/>
      <c r="O238" s="115"/>
      <c r="P238" s="85"/>
    </row>
    <row r="239" spans="4:16" s="34" customFormat="1" x14ac:dyDescent="0.2">
      <c r="D239" s="81"/>
      <c r="E239" s="81"/>
      <c r="F239" s="82"/>
      <c r="G239" s="81"/>
      <c r="K239" s="81"/>
      <c r="L239" s="83"/>
      <c r="M239" s="101"/>
      <c r="N239" s="102"/>
      <c r="O239" s="115"/>
      <c r="P239" s="85"/>
    </row>
    <row r="240" spans="4:16" s="34" customFormat="1" x14ac:dyDescent="0.2">
      <c r="D240" s="81"/>
      <c r="E240" s="81"/>
      <c r="F240" s="82"/>
      <c r="G240" s="81"/>
      <c r="K240" s="81"/>
      <c r="L240" s="83"/>
      <c r="M240" s="101"/>
      <c r="N240" s="102"/>
      <c r="O240" s="115"/>
      <c r="P240" s="85"/>
    </row>
    <row r="241" spans="4:16" s="34" customFormat="1" x14ac:dyDescent="0.2">
      <c r="D241" s="81"/>
      <c r="E241" s="81"/>
      <c r="F241" s="82"/>
      <c r="G241" s="81"/>
      <c r="K241" s="81"/>
      <c r="L241" s="83"/>
      <c r="M241" s="101"/>
      <c r="N241" s="102"/>
      <c r="O241" s="115"/>
      <c r="P241" s="85"/>
    </row>
    <row r="242" spans="4:16" s="34" customFormat="1" x14ac:dyDescent="0.2">
      <c r="D242" s="81"/>
      <c r="E242" s="81"/>
      <c r="F242" s="82"/>
      <c r="G242" s="81"/>
      <c r="K242" s="81"/>
      <c r="L242" s="83"/>
      <c r="M242" s="101"/>
      <c r="N242" s="102"/>
      <c r="O242" s="115"/>
      <c r="P242" s="85"/>
    </row>
    <row r="243" spans="4:16" s="34" customFormat="1" x14ac:dyDescent="0.2">
      <c r="D243" s="81"/>
      <c r="E243" s="81"/>
      <c r="F243" s="82"/>
      <c r="G243" s="81"/>
      <c r="K243" s="81"/>
      <c r="L243" s="83"/>
      <c r="M243" s="101"/>
      <c r="N243" s="102"/>
      <c r="O243" s="115"/>
      <c r="P243" s="85"/>
    </row>
    <row r="244" spans="4:16" s="34" customFormat="1" x14ac:dyDescent="0.2">
      <c r="D244" s="81"/>
      <c r="E244" s="81"/>
      <c r="F244" s="82"/>
      <c r="G244" s="81"/>
      <c r="K244" s="81"/>
      <c r="L244" s="83"/>
      <c r="M244" s="101"/>
      <c r="N244" s="102"/>
      <c r="O244" s="115"/>
      <c r="P244" s="85"/>
    </row>
    <row r="245" spans="4:16" s="34" customFormat="1" x14ac:dyDescent="0.2">
      <c r="D245" s="81"/>
      <c r="E245" s="81"/>
      <c r="F245" s="82"/>
      <c r="G245" s="81"/>
      <c r="K245" s="81"/>
      <c r="L245" s="83"/>
      <c r="M245" s="101"/>
      <c r="N245" s="102"/>
      <c r="O245" s="115"/>
      <c r="P245" s="85"/>
    </row>
    <row r="246" spans="4:16" s="34" customFormat="1" x14ac:dyDescent="0.2">
      <c r="D246" s="81"/>
      <c r="E246" s="81"/>
      <c r="F246" s="82"/>
      <c r="G246" s="81"/>
      <c r="K246" s="81"/>
      <c r="L246" s="83"/>
      <c r="M246" s="101"/>
      <c r="N246" s="102"/>
      <c r="O246" s="115"/>
      <c r="P246" s="85"/>
    </row>
    <row r="247" spans="4:16" s="34" customFormat="1" x14ac:dyDescent="0.2">
      <c r="D247" s="81"/>
      <c r="E247" s="81"/>
      <c r="F247" s="82"/>
      <c r="G247" s="81"/>
      <c r="K247" s="81"/>
      <c r="L247" s="83"/>
      <c r="M247" s="101"/>
      <c r="N247" s="102"/>
      <c r="O247" s="115"/>
      <c r="P247" s="85"/>
    </row>
    <row r="248" spans="4:16" s="34" customFormat="1" x14ac:dyDescent="0.2">
      <c r="D248" s="81"/>
      <c r="E248" s="81"/>
      <c r="F248" s="82"/>
      <c r="G248" s="81"/>
      <c r="K248" s="81"/>
      <c r="L248" s="83"/>
      <c r="M248" s="101"/>
      <c r="N248" s="102"/>
      <c r="O248" s="115"/>
      <c r="P248" s="85"/>
    </row>
    <row r="249" spans="4:16" s="34" customFormat="1" x14ac:dyDescent="0.2">
      <c r="D249" s="81"/>
      <c r="E249" s="81"/>
      <c r="F249" s="82"/>
      <c r="G249" s="81"/>
      <c r="K249" s="81"/>
      <c r="L249" s="83"/>
      <c r="M249" s="101"/>
      <c r="N249" s="102"/>
      <c r="O249" s="115"/>
      <c r="P249" s="85"/>
    </row>
    <row r="250" spans="4:16" s="34" customFormat="1" x14ac:dyDescent="0.2">
      <c r="D250" s="81"/>
      <c r="E250" s="81"/>
      <c r="F250" s="82"/>
      <c r="G250" s="81"/>
      <c r="K250" s="81"/>
      <c r="L250" s="83"/>
      <c r="M250" s="101"/>
      <c r="N250" s="102"/>
      <c r="O250" s="115"/>
      <c r="P250" s="85"/>
    </row>
    <row r="251" spans="4:16" s="34" customFormat="1" x14ac:dyDescent="0.2">
      <c r="D251" s="81"/>
      <c r="E251" s="81"/>
      <c r="F251" s="82"/>
      <c r="G251" s="81"/>
      <c r="K251" s="81"/>
      <c r="L251" s="83"/>
      <c r="M251" s="101"/>
      <c r="N251" s="102"/>
      <c r="O251" s="115"/>
      <c r="P251" s="85"/>
    </row>
    <row r="252" spans="4:16" s="34" customFormat="1" x14ac:dyDescent="0.2">
      <c r="D252" s="81"/>
      <c r="E252" s="81"/>
      <c r="F252" s="82"/>
      <c r="G252" s="81"/>
      <c r="K252" s="81"/>
      <c r="L252" s="83"/>
      <c r="M252" s="101"/>
      <c r="N252" s="102"/>
      <c r="O252" s="115"/>
      <c r="P252" s="85"/>
    </row>
    <row r="253" spans="4:16" s="34" customFormat="1" x14ac:dyDescent="0.2">
      <c r="D253" s="81"/>
      <c r="E253" s="81"/>
      <c r="F253" s="82"/>
      <c r="G253" s="81"/>
      <c r="K253" s="81"/>
      <c r="L253" s="83"/>
      <c r="M253" s="101"/>
      <c r="N253" s="102"/>
      <c r="O253" s="115"/>
      <c r="P253" s="85"/>
    </row>
    <row r="254" spans="4:16" s="34" customFormat="1" x14ac:dyDescent="0.2">
      <c r="D254" s="81"/>
      <c r="E254" s="81"/>
      <c r="F254" s="82"/>
      <c r="G254" s="81"/>
      <c r="K254" s="81"/>
      <c r="L254" s="83"/>
      <c r="M254" s="101"/>
      <c r="N254" s="102"/>
      <c r="O254" s="115"/>
      <c r="P254" s="85"/>
    </row>
    <row r="255" spans="4:16" s="34" customFormat="1" x14ac:dyDescent="0.2">
      <c r="D255" s="81"/>
      <c r="E255" s="81"/>
      <c r="F255" s="82"/>
      <c r="G255" s="81"/>
      <c r="K255" s="81"/>
      <c r="L255" s="83"/>
      <c r="M255" s="101"/>
      <c r="N255" s="102"/>
      <c r="O255" s="115"/>
      <c r="P255" s="85"/>
    </row>
    <row r="256" spans="4:16" s="34" customFormat="1" x14ac:dyDescent="0.2">
      <c r="D256" s="81"/>
      <c r="E256" s="81"/>
      <c r="F256" s="82"/>
      <c r="G256" s="81"/>
      <c r="K256" s="81"/>
      <c r="L256" s="83"/>
      <c r="M256" s="101"/>
      <c r="N256" s="102"/>
      <c r="O256" s="115"/>
      <c r="P256" s="85"/>
    </row>
    <row r="257" spans="4:16" s="34" customFormat="1" x14ac:dyDescent="0.2">
      <c r="D257" s="81"/>
      <c r="E257" s="81"/>
      <c r="F257" s="82"/>
      <c r="G257" s="81"/>
      <c r="K257" s="81"/>
      <c r="L257" s="83"/>
      <c r="M257" s="101"/>
      <c r="N257" s="102"/>
      <c r="O257" s="115"/>
      <c r="P257" s="85"/>
    </row>
    <row r="258" spans="4:16" s="34" customFormat="1" x14ac:dyDescent="0.2">
      <c r="D258" s="81"/>
      <c r="E258" s="81"/>
      <c r="F258" s="82"/>
      <c r="G258" s="81"/>
      <c r="K258" s="81"/>
      <c r="L258" s="83"/>
      <c r="M258" s="101"/>
      <c r="N258" s="102"/>
      <c r="O258" s="115"/>
      <c r="P258" s="85"/>
    </row>
    <row r="259" spans="4:16" s="34" customFormat="1" x14ac:dyDescent="0.2">
      <c r="D259" s="81"/>
      <c r="E259" s="81"/>
      <c r="F259" s="82"/>
      <c r="G259" s="81"/>
      <c r="K259" s="81"/>
      <c r="L259" s="83"/>
      <c r="M259" s="101"/>
      <c r="N259" s="102"/>
      <c r="O259" s="115"/>
      <c r="P259" s="85"/>
    </row>
    <row r="260" spans="4:16" s="34" customFormat="1" x14ac:dyDescent="0.2">
      <c r="D260" s="81"/>
      <c r="E260" s="81"/>
      <c r="F260" s="82"/>
      <c r="G260" s="81"/>
      <c r="K260" s="81"/>
      <c r="L260" s="83"/>
      <c r="M260" s="101"/>
      <c r="N260" s="102"/>
      <c r="O260" s="115"/>
      <c r="P260" s="85"/>
    </row>
    <row r="261" spans="4:16" s="34" customFormat="1" x14ac:dyDescent="0.2">
      <c r="D261" s="81"/>
      <c r="E261" s="81"/>
      <c r="F261" s="82"/>
      <c r="G261" s="81"/>
      <c r="K261" s="81"/>
      <c r="L261" s="83"/>
      <c r="M261" s="101"/>
      <c r="N261" s="102"/>
      <c r="O261" s="115"/>
      <c r="P261" s="85"/>
    </row>
    <row r="262" spans="4:16" s="34" customFormat="1" x14ac:dyDescent="0.2">
      <c r="D262" s="81"/>
      <c r="E262" s="81"/>
      <c r="F262" s="82"/>
      <c r="G262" s="81"/>
      <c r="K262" s="81"/>
      <c r="L262" s="83"/>
      <c r="M262" s="101"/>
      <c r="N262" s="102"/>
      <c r="O262" s="115"/>
      <c r="P262" s="85"/>
    </row>
    <row r="263" spans="4:16" s="34" customFormat="1" x14ac:dyDescent="0.2">
      <c r="D263" s="81"/>
      <c r="E263" s="81"/>
      <c r="F263" s="82"/>
      <c r="G263" s="81"/>
      <c r="K263" s="81"/>
      <c r="L263" s="83"/>
      <c r="M263" s="101"/>
      <c r="N263" s="102"/>
      <c r="O263" s="115"/>
      <c r="P263" s="85"/>
    </row>
    <row r="264" spans="4:16" s="34" customFormat="1" x14ac:dyDescent="0.2">
      <c r="D264" s="81"/>
      <c r="E264" s="81"/>
      <c r="F264" s="82"/>
      <c r="G264" s="81"/>
      <c r="K264" s="81"/>
      <c r="L264" s="83"/>
      <c r="M264" s="101"/>
      <c r="N264" s="102"/>
      <c r="O264" s="115"/>
      <c r="P264" s="85"/>
    </row>
    <row r="265" spans="4:16" s="34" customFormat="1" x14ac:dyDescent="0.2">
      <c r="D265" s="81"/>
      <c r="E265" s="81"/>
      <c r="F265" s="82"/>
      <c r="G265" s="81"/>
      <c r="K265" s="81"/>
      <c r="L265" s="83"/>
      <c r="M265" s="101"/>
      <c r="N265" s="102"/>
      <c r="O265" s="115"/>
      <c r="P265" s="85"/>
    </row>
    <row r="266" spans="4:16" s="34" customFormat="1" x14ac:dyDescent="0.2">
      <c r="D266" s="81"/>
      <c r="E266" s="81"/>
      <c r="F266" s="82"/>
      <c r="G266" s="81"/>
      <c r="K266" s="81"/>
      <c r="L266" s="83"/>
      <c r="M266" s="101"/>
      <c r="N266" s="102"/>
      <c r="O266" s="115"/>
      <c r="P266" s="85"/>
    </row>
    <row r="267" spans="4:16" s="34" customFormat="1" x14ac:dyDescent="0.2">
      <c r="D267" s="81"/>
      <c r="E267" s="81"/>
      <c r="F267" s="82"/>
      <c r="G267" s="81"/>
      <c r="K267" s="81"/>
      <c r="L267" s="83"/>
      <c r="M267" s="101"/>
      <c r="N267" s="102"/>
      <c r="O267" s="115"/>
      <c r="P267" s="85"/>
    </row>
    <row r="268" spans="4:16" s="34" customFormat="1" x14ac:dyDescent="0.2">
      <c r="D268" s="81"/>
      <c r="E268" s="81"/>
      <c r="F268" s="82"/>
      <c r="G268" s="81"/>
      <c r="K268" s="81"/>
      <c r="L268" s="83"/>
      <c r="M268" s="101"/>
      <c r="N268" s="102"/>
      <c r="O268" s="115"/>
      <c r="P268" s="85"/>
    </row>
    <row r="269" spans="4:16" s="34" customFormat="1" x14ac:dyDescent="0.2">
      <c r="D269" s="81"/>
      <c r="E269" s="81"/>
      <c r="F269" s="82"/>
      <c r="G269" s="81"/>
      <c r="K269" s="81"/>
      <c r="L269" s="83"/>
      <c r="M269" s="101"/>
      <c r="N269" s="102"/>
      <c r="O269" s="115"/>
      <c r="P269" s="85"/>
    </row>
    <row r="270" spans="4:16" s="34" customFormat="1" x14ac:dyDescent="0.2">
      <c r="D270" s="81"/>
      <c r="E270" s="81"/>
      <c r="F270" s="82"/>
      <c r="G270" s="81"/>
      <c r="K270" s="81"/>
      <c r="L270" s="83"/>
      <c r="M270" s="101"/>
      <c r="N270" s="102"/>
      <c r="O270" s="115"/>
      <c r="P270" s="85"/>
    </row>
    <row r="271" spans="4:16" s="34" customFormat="1" x14ac:dyDescent="0.2">
      <c r="D271" s="81"/>
      <c r="E271" s="81"/>
      <c r="F271" s="82"/>
      <c r="G271" s="81"/>
      <c r="K271" s="81"/>
      <c r="L271" s="83"/>
      <c r="M271" s="101"/>
      <c r="N271" s="102"/>
      <c r="O271" s="115"/>
      <c r="P271" s="85"/>
    </row>
    <row r="272" spans="4:16" s="34" customFormat="1" x14ac:dyDescent="0.2">
      <c r="D272" s="81"/>
      <c r="E272" s="81"/>
      <c r="F272" s="82"/>
      <c r="G272" s="81"/>
      <c r="K272" s="81"/>
      <c r="L272" s="83"/>
      <c r="M272" s="101"/>
      <c r="N272" s="102"/>
      <c r="O272" s="115"/>
      <c r="P272" s="85"/>
    </row>
    <row r="273" spans="4:16" s="34" customFormat="1" x14ac:dyDescent="0.2">
      <c r="D273" s="81"/>
      <c r="E273" s="81"/>
      <c r="F273" s="82"/>
      <c r="G273" s="81"/>
      <c r="K273" s="81"/>
      <c r="L273" s="83"/>
      <c r="M273" s="101"/>
      <c r="N273" s="102"/>
      <c r="O273" s="115"/>
      <c r="P273" s="85"/>
    </row>
    <row r="274" spans="4:16" s="34" customFormat="1" x14ac:dyDescent="0.2">
      <c r="D274" s="81"/>
      <c r="E274" s="81"/>
      <c r="F274" s="82"/>
      <c r="G274" s="81"/>
      <c r="K274" s="81"/>
      <c r="L274" s="83"/>
      <c r="M274" s="101"/>
      <c r="N274" s="102"/>
      <c r="O274" s="115"/>
      <c r="P274" s="85"/>
    </row>
    <row r="275" spans="4:16" s="34" customFormat="1" x14ac:dyDescent="0.2">
      <c r="D275" s="81"/>
      <c r="E275" s="81"/>
      <c r="F275" s="82"/>
      <c r="G275" s="81"/>
      <c r="K275" s="81"/>
      <c r="L275" s="83"/>
      <c r="M275" s="101"/>
      <c r="N275" s="102"/>
      <c r="O275" s="115"/>
      <c r="P275" s="85"/>
    </row>
    <row r="276" spans="4:16" s="34" customFormat="1" x14ac:dyDescent="0.2">
      <c r="D276" s="81"/>
      <c r="E276" s="81"/>
      <c r="F276" s="82"/>
      <c r="G276" s="81"/>
      <c r="K276" s="81"/>
      <c r="L276" s="83"/>
      <c r="M276" s="101"/>
      <c r="N276" s="102"/>
      <c r="O276" s="115"/>
      <c r="P276" s="85"/>
    </row>
    <row r="277" spans="4:16" s="34" customFormat="1" x14ac:dyDescent="0.2">
      <c r="D277" s="81"/>
      <c r="E277" s="81"/>
      <c r="F277" s="82"/>
      <c r="G277" s="81"/>
      <c r="K277" s="81"/>
      <c r="L277" s="83"/>
      <c r="M277" s="101"/>
      <c r="N277" s="102"/>
      <c r="O277" s="115"/>
      <c r="P277" s="85"/>
    </row>
    <row r="278" spans="4:16" s="34" customFormat="1" x14ac:dyDescent="0.2">
      <c r="D278" s="81"/>
      <c r="E278" s="81"/>
      <c r="F278" s="82"/>
      <c r="G278" s="81"/>
      <c r="K278" s="81"/>
      <c r="L278" s="83"/>
      <c r="M278" s="101"/>
      <c r="N278" s="102"/>
      <c r="O278" s="115"/>
      <c r="P278" s="85"/>
    </row>
    <row r="279" spans="4:16" s="34" customFormat="1" x14ac:dyDescent="0.2">
      <c r="D279" s="81"/>
      <c r="E279" s="81"/>
      <c r="F279" s="82"/>
      <c r="G279" s="81"/>
      <c r="K279" s="81"/>
      <c r="L279" s="83"/>
      <c r="M279" s="101"/>
      <c r="N279" s="102"/>
      <c r="O279" s="115"/>
      <c r="P279" s="85"/>
    </row>
    <row r="280" spans="4:16" s="34" customFormat="1" x14ac:dyDescent="0.2">
      <c r="D280" s="81"/>
      <c r="E280" s="81"/>
      <c r="F280" s="82"/>
      <c r="G280" s="81"/>
      <c r="K280" s="81"/>
      <c r="L280" s="83"/>
      <c r="M280" s="101"/>
      <c r="N280" s="102"/>
      <c r="O280" s="115"/>
      <c r="P280" s="85"/>
    </row>
    <row r="281" spans="4:16" s="34" customFormat="1" x14ac:dyDescent="0.2">
      <c r="D281" s="81"/>
      <c r="E281" s="81"/>
      <c r="F281" s="82"/>
      <c r="G281" s="81"/>
      <c r="K281" s="81"/>
      <c r="L281" s="83"/>
      <c r="M281" s="101"/>
      <c r="N281" s="102"/>
      <c r="O281" s="115"/>
      <c r="P281" s="85"/>
    </row>
    <row r="282" spans="4:16" s="34" customFormat="1" x14ac:dyDescent="0.2">
      <c r="D282" s="81"/>
      <c r="E282" s="81"/>
      <c r="F282" s="82"/>
      <c r="G282" s="81"/>
      <c r="K282" s="81"/>
      <c r="L282" s="83"/>
      <c r="M282" s="101"/>
      <c r="N282" s="102"/>
      <c r="O282" s="115"/>
      <c r="P282" s="85"/>
    </row>
    <row r="283" spans="4:16" s="34" customFormat="1" x14ac:dyDescent="0.2">
      <c r="D283" s="81"/>
      <c r="E283" s="81"/>
      <c r="F283" s="82"/>
      <c r="G283" s="81"/>
      <c r="K283" s="81"/>
      <c r="L283" s="83"/>
      <c r="M283" s="101"/>
      <c r="N283" s="102"/>
      <c r="O283" s="115"/>
      <c r="P283" s="85"/>
    </row>
    <row r="284" spans="4:16" s="34" customFormat="1" x14ac:dyDescent="0.2">
      <c r="D284" s="81"/>
      <c r="E284" s="81"/>
      <c r="F284" s="82"/>
      <c r="G284" s="81"/>
      <c r="K284" s="81"/>
      <c r="L284" s="83"/>
      <c r="M284" s="101"/>
      <c r="N284" s="102"/>
      <c r="O284" s="115"/>
      <c r="P284" s="85"/>
    </row>
    <row r="285" spans="4:16" s="34" customFormat="1" x14ac:dyDescent="0.2">
      <c r="D285" s="81"/>
      <c r="E285" s="81"/>
      <c r="F285" s="82"/>
      <c r="G285" s="81"/>
      <c r="K285" s="81"/>
      <c r="L285" s="83"/>
      <c r="M285" s="101"/>
      <c r="N285" s="102"/>
      <c r="O285" s="115"/>
      <c r="P285" s="85"/>
    </row>
    <row r="286" spans="4:16" s="34" customFormat="1" x14ac:dyDescent="0.2">
      <c r="D286" s="81"/>
      <c r="E286" s="81"/>
      <c r="F286" s="82"/>
      <c r="G286" s="81"/>
      <c r="K286" s="81"/>
      <c r="L286" s="83"/>
      <c r="M286" s="101"/>
      <c r="N286" s="102"/>
      <c r="O286" s="115"/>
      <c r="P286" s="85"/>
    </row>
    <row r="287" spans="4:16" s="34" customFormat="1" x14ac:dyDescent="0.2">
      <c r="D287" s="81"/>
      <c r="E287" s="81"/>
      <c r="F287" s="82"/>
      <c r="G287" s="81"/>
      <c r="K287" s="81"/>
      <c r="L287" s="83"/>
      <c r="M287" s="101"/>
      <c r="N287" s="102"/>
      <c r="O287" s="115"/>
      <c r="P287" s="85"/>
    </row>
    <row r="288" spans="4:16" s="34" customFormat="1" x14ac:dyDescent="0.2">
      <c r="D288" s="81"/>
      <c r="E288" s="81"/>
      <c r="F288" s="82"/>
      <c r="G288" s="81"/>
      <c r="K288" s="81"/>
      <c r="L288" s="83"/>
      <c r="M288" s="101"/>
      <c r="N288" s="102"/>
      <c r="O288" s="115"/>
      <c r="P288" s="85"/>
    </row>
    <row r="289" spans="4:16" s="34" customFormat="1" x14ac:dyDescent="0.2">
      <c r="D289" s="81"/>
      <c r="E289" s="81"/>
      <c r="F289" s="82"/>
      <c r="G289" s="81"/>
      <c r="K289" s="81"/>
      <c r="L289" s="83"/>
      <c r="M289" s="101"/>
      <c r="N289" s="102"/>
      <c r="O289" s="115"/>
      <c r="P289" s="85"/>
    </row>
    <row r="290" spans="4:16" s="34" customFormat="1" x14ac:dyDescent="0.2">
      <c r="D290" s="81"/>
      <c r="E290" s="81"/>
      <c r="F290" s="82"/>
      <c r="G290" s="81"/>
      <c r="K290" s="81"/>
      <c r="L290" s="83"/>
      <c r="M290" s="101"/>
      <c r="N290" s="102"/>
      <c r="O290" s="115"/>
      <c r="P290" s="85"/>
    </row>
    <row r="291" spans="4:16" s="34" customFormat="1" x14ac:dyDescent="0.2">
      <c r="D291" s="81"/>
      <c r="E291" s="81"/>
      <c r="F291" s="82"/>
      <c r="G291" s="81"/>
      <c r="K291" s="81"/>
      <c r="L291" s="83"/>
      <c r="M291" s="101"/>
      <c r="N291" s="102"/>
      <c r="O291" s="115"/>
      <c r="P291" s="85"/>
    </row>
    <row r="292" spans="4:16" s="34" customFormat="1" x14ac:dyDescent="0.2">
      <c r="D292" s="81"/>
      <c r="E292" s="81"/>
      <c r="F292" s="82"/>
      <c r="G292" s="81"/>
      <c r="K292" s="81"/>
      <c r="L292" s="83"/>
      <c r="M292" s="101"/>
      <c r="N292" s="102"/>
      <c r="O292" s="115"/>
      <c r="P292" s="85"/>
    </row>
    <row r="293" spans="4:16" s="34" customFormat="1" x14ac:dyDescent="0.2">
      <c r="D293" s="81"/>
      <c r="E293" s="81"/>
      <c r="F293" s="82"/>
      <c r="G293" s="81"/>
      <c r="K293" s="81"/>
      <c r="L293" s="83"/>
      <c r="M293" s="101"/>
      <c r="N293" s="102"/>
      <c r="O293" s="115"/>
      <c r="P293" s="85"/>
    </row>
    <row r="294" spans="4:16" s="34" customFormat="1" x14ac:dyDescent="0.2">
      <c r="D294" s="81"/>
      <c r="E294" s="81"/>
      <c r="F294" s="82"/>
      <c r="G294" s="81"/>
      <c r="K294" s="81"/>
      <c r="L294" s="83"/>
      <c r="M294" s="101"/>
      <c r="N294" s="102"/>
      <c r="O294" s="115"/>
      <c r="P294" s="85"/>
    </row>
    <row r="295" spans="4:16" s="34" customFormat="1" x14ac:dyDescent="0.2">
      <c r="D295" s="81"/>
      <c r="E295" s="81"/>
      <c r="F295" s="82"/>
      <c r="G295" s="81"/>
      <c r="K295" s="81"/>
      <c r="L295" s="83"/>
      <c r="M295" s="101"/>
      <c r="N295" s="102"/>
      <c r="O295" s="115"/>
      <c r="P295" s="85"/>
    </row>
    <row r="296" spans="4:16" s="34" customFormat="1" x14ac:dyDescent="0.2">
      <c r="D296" s="81"/>
      <c r="E296" s="81"/>
      <c r="F296" s="82"/>
      <c r="G296" s="81"/>
      <c r="K296" s="81"/>
      <c r="L296" s="83"/>
      <c r="M296" s="101"/>
      <c r="N296" s="102"/>
      <c r="O296" s="115"/>
      <c r="P296" s="85"/>
    </row>
    <row r="297" spans="4:16" s="34" customFormat="1" x14ac:dyDescent="0.2">
      <c r="D297" s="81"/>
      <c r="E297" s="81"/>
      <c r="F297" s="82"/>
      <c r="G297" s="81"/>
      <c r="K297" s="81"/>
      <c r="L297" s="83"/>
      <c r="M297" s="101"/>
      <c r="N297" s="102"/>
      <c r="O297" s="115"/>
      <c r="P297" s="85"/>
    </row>
    <row r="298" spans="4:16" s="34" customFormat="1" x14ac:dyDescent="0.2">
      <c r="D298" s="81"/>
      <c r="E298" s="81"/>
      <c r="F298" s="82"/>
      <c r="G298" s="81"/>
      <c r="K298" s="81"/>
      <c r="L298" s="83"/>
      <c r="M298" s="101"/>
      <c r="N298" s="102"/>
      <c r="O298" s="115"/>
      <c r="P298" s="85"/>
    </row>
    <row r="299" spans="4:16" s="34" customFormat="1" x14ac:dyDescent="0.2">
      <c r="D299" s="81"/>
      <c r="E299" s="81"/>
      <c r="F299" s="82"/>
      <c r="G299" s="81"/>
      <c r="K299" s="81"/>
      <c r="L299" s="83"/>
      <c r="M299" s="101"/>
      <c r="N299" s="102"/>
      <c r="O299" s="115"/>
      <c r="P299" s="85"/>
    </row>
    <row r="300" spans="4:16" s="34" customFormat="1" x14ac:dyDescent="0.2">
      <c r="D300" s="81"/>
      <c r="E300" s="81"/>
      <c r="F300" s="82"/>
      <c r="G300" s="81"/>
      <c r="K300" s="81"/>
      <c r="L300" s="83"/>
      <c r="M300" s="101"/>
      <c r="N300" s="102"/>
      <c r="O300" s="115"/>
      <c r="P300" s="85"/>
    </row>
    <row r="301" spans="4:16" s="34" customFormat="1" x14ac:dyDescent="0.2">
      <c r="D301" s="81"/>
      <c r="E301" s="81"/>
      <c r="F301" s="82"/>
      <c r="G301" s="81"/>
      <c r="K301" s="81"/>
      <c r="L301" s="83"/>
      <c r="M301" s="101"/>
      <c r="N301" s="102"/>
      <c r="O301" s="115"/>
      <c r="P301" s="85"/>
    </row>
    <row r="302" spans="4:16" s="34" customFormat="1" x14ac:dyDescent="0.2">
      <c r="D302" s="81"/>
      <c r="E302" s="81"/>
      <c r="F302" s="82"/>
      <c r="G302" s="81"/>
      <c r="K302" s="81"/>
      <c r="L302" s="83"/>
      <c r="M302" s="101"/>
      <c r="N302" s="102"/>
      <c r="O302" s="115"/>
      <c r="P302" s="85"/>
    </row>
    <row r="303" spans="4:16" s="34" customFormat="1" x14ac:dyDescent="0.2">
      <c r="D303" s="81"/>
      <c r="E303" s="81"/>
      <c r="F303" s="82"/>
      <c r="G303" s="81"/>
      <c r="K303" s="81"/>
      <c r="L303" s="83"/>
      <c r="M303" s="101"/>
      <c r="N303" s="102"/>
      <c r="O303" s="115"/>
      <c r="P303" s="85"/>
    </row>
    <row r="304" spans="4:16" s="34" customFormat="1" x14ac:dyDescent="0.2">
      <c r="D304" s="81"/>
      <c r="E304" s="81"/>
      <c r="F304" s="82"/>
      <c r="G304" s="81"/>
      <c r="K304" s="81"/>
      <c r="L304" s="83"/>
      <c r="M304" s="101"/>
      <c r="N304" s="102"/>
      <c r="O304" s="115"/>
      <c r="P304" s="85"/>
    </row>
    <row r="305" spans="4:16" s="34" customFormat="1" x14ac:dyDescent="0.2">
      <c r="D305" s="81"/>
      <c r="E305" s="81"/>
      <c r="F305" s="82"/>
      <c r="G305" s="81"/>
      <c r="K305" s="81"/>
      <c r="L305" s="83"/>
      <c r="M305" s="101"/>
      <c r="N305" s="102"/>
      <c r="O305" s="115"/>
      <c r="P305" s="85"/>
    </row>
    <row r="306" spans="4:16" s="34" customFormat="1" x14ac:dyDescent="0.2">
      <c r="D306" s="81"/>
      <c r="E306" s="81"/>
      <c r="F306" s="82"/>
      <c r="G306" s="81"/>
      <c r="K306" s="81"/>
      <c r="L306" s="83"/>
      <c r="M306" s="101"/>
      <c r="N306" s="102"/>
      <c r="O306" s="115"/>
      <c r="P306" s="85"/>
    </row>
    <row r="307" spans="4:16" s="34" customFormat="1" x14ac:dyDescent="0.2">
      <c r="D307" s="81"/>
      <c r="E307" s="81"/>
      <c r="F307" s="82"/>
      <c r="G307" s="81"/>
      <c r="K307" s="81"/>
      <c r="L307" s="83"/>
      <c r="M307" s="101"/>
      <c r="N307" s="102"/>
      <c r="O307" s="115"/>
      <c r="P307" s="85"/>
    </row>
    <row r="308" spans="4:16" s="34" customFormat="1" x14ac:dyDescent="0.2">
      <c r="D308" s="81"/>
      <c r="E308" s="81"/>
      <c r="F308" s="82"/>
      <c r="G308" s="81"/>
      <c r="K308" s="81"/>
      <c r="L308" s="83"/>
      <c r="M308" s="101"/>
      <c r="N308" s="102"/>
      <c r="O308" s="115"/>
      <c r="P308" s="85"/>
    </row>
    <row r="309" spans="4:16" s="34" customFormat="1" x14ac:dyDescent="0.2">
      <c r="D309" s="81"/>
      <c r="E309" s="81"/>
      <c r="F309" s="82"/>
      <c r="G309" s="81"/>
      <c r="K309" s="81"/>
      <c r="L309" s="83"/>
      <c r="M309" s="101"/>
      <c r="N309" s="102"/>
      <c r="O309" s="115"/>
      <c r="P309" s="85"/>
    </row>
    <row r="310" spans="4:16" s="34" customFormat="1" x14ac:dyDescent="0.2">
      <c r="D310" s="81"/>
      <c r="E310" s="81"/>
      <c r="F310" s="82"/>
      <c r="G310" s="81"/>
      <c r="K310" s="81"/>
      <c r="L310" s="83"/>
      <c r="M310" s="101"/>
      <c r="N310" s="102"/>
      <c r="O310" s="115"/>
      <c r="P310" s="85"/>
    </row>
    <row r="311" spans="4:16" s="34" customFormat="1" x14ac:dyDescent="0.2">
      <c r="D311" s="81"/>
      <c r="E311" s="81"/>
      <c r="F311" s="82"/>
      <c r="G311" s="81"/>
      <c r="K311" s="81"/>
      <c r="L311" s="83"/>
      <c r="M311" s="101"/>
      <c r="N311" s="102"/>
      <c r="O311" s="115"/>
      <c r="P311" s="85"/>
    </row>
    <row r="312" spans="4:16" s="34" customFormat="1" x14ac:dyDescent="0.2">
      <c r="D312" s="81"/>
      <c r="E312" s="81"/>
      <c r="F312" s="82"/>
      <c r="G312" s="81"/>
      <c r="K312" s="81"/>
      <c r="L312" s="83"/>
      <c r="M312" s="101"/>
      <c r="N312" s="102"/>
      <c r="O312" s="115"/>
      <c r="P312" s="85"/>
    </row>
    <row r="313" spans="4:16" s="34" customFormat="1" x14ac:dyDescent="0.2">
      <c r="D313" s="81"/>
      <c r="E313" s="81"/>
      <c r="F313" s="82"/>
      <c r="G313" s="81"/>
      <c r="K313" s="81"/>
      <c r="L313" s="83"/>
      <c r="M313" s="101"/>
      <c r="N313" s="102"/>
      <c r="O313" s="115"/>
      <c r="P313" s="85"/>
    </row>
    <row r="314" spans="4:16" s="34" customFormat="1" x14ac:dyDescent="0.2">
      <c r="D314" s="81"/>
      <c r="E314" s="81"/>
      <c r="F314" s="82"/>
      <c r="G314" s="81"/>
      <c r="K314" s="81"/>
      <c r="L314" s="83"/>
      <c r="M314" s="101"/>
      <c r="N314" s="102"/>
      <c r="O314" s="115"/>
      <c r="P314" s="85"/>
    </row>
    <row r="315" spans="4:16" s="34" customFormat="1" x14ac:dyDescent="0.2">
      <c r="D315" s="81"/>
      <c r="E315" s="81"/>
      <c r="F315" s="82"/>
      <c r="G315" s="81"/>
      <c r="K315" s="81"/>
      <c r="L315" s="83"/>
      <c r="M315" s="101"/>
      <c r="N315" s="102"/>
      <c r="O315" s="115"/>
      <c r="P315" s="85"/>
    </row>
    <row r="316" spans="4:16" s="34" customFormat="1" x14ac:dyDescent="0.2">
      <c r="D316" s="81"/>
      <c r="E316" s="81"/>
      <c r="F316" s="82"/>
      <c r="G316" s="81"/>
      <c r="K316" s="81"/>
      <c r="L316" s="83"/>
      <c r="M316" s="101"/>
      <c r="N316" s="102"/>
      <c r="O316" s="115"/>
      <c r="P316" s="85"/>
    </row>
    <row r="317" spans="4:16" s="34" customFormat="1" x14ac:dyDescent="0.2">
      <c r="D317" s="81"/>
      <c r="E317" s="81"/>
      <c r="F317" s="82"/>
      <c r="G317" s="81"/>
      <c r="K317" s="81"/>
      <c r="L317" s="83"/>
      <c r="M317" s="101"/>
      <c r="N317" s="102"/>
      <c r="O317" s="115"/>
      <c r="P317" s="85"/>
    </row>
    <row r="318" spans="4:16" s="34" customFormat="1" x14ac:dyDescent="0.2">
      <c r="D318" s="81"/>
      <c r="E318" s="81"/>
      <c r="F318" s="82"/>
      <c r="G318" s="81"/>
      <c r="K318" s="81"/>
      <c r="L318" s="83"/>
      <c r="M318" s="101"/>
      <c r="N318" s="102"/>
      <c r="O318" s="115"/>
      <c r="P318" s="85"/>
    </row>
    <row r="319" spans="4:16" s="34" customFormat="1" x14ac:dyDescent="0.2">
      <c r="D319" s="81"/>
      <c r="E319" s="81"/>
      <c r="F319" s="82"/>
      <c r="G319" s="81"/>
      <c r="K319" s="81"/>
      <c r="L319" s="83"/>
      <c r="M319" s="101"/>
      <c r="N319" s="102"/>
      <c r="O319" s="115"/>
      <c r="P319" s="85"/>
    </row>
    <row r="320" spans="4:16" s="34" customFormat="1" x14ac:dyDescent="0.2">
      <c r="D320" s="81"/>
      <c r="E320" s="81"/>
      <c r="F320" s="82"/>
      <c r="G320" s="81"/>
      <c r="K320" s="81"/>
      <c r="L320" s="83"/>
      <c r="M320" s="101"/>
      <c r="N320" s="102"/>
      <c r="O320" s="115"/>
      <c r="P320" s="85"/>
    </row>
    <row r="321" spans="4:16" s="34" customFormat="1" x14ac:dyDescent="0.2">
      <c r="D321" s="81"/>
      <c r="E321" s="81"/>
      <c r="F321" s="82"/>
      <c r="G321" s="81"/>
      <c r="K321" s="81"/>
      <c r="L321" s="83"/>
      <c r="M321" s="101"/>
      <c r="N321" s="102"/>
      <c r="O321" s="115"/>
      <c r="P321" s="85"/>
    </row>
    <row r="322" spans="4:16" s="34" customFormat="1" x14ac:dyDescent="0.2">
      <c r="D322" s="81"/>
      <c r="E322" s="81"/>
      <c r="F322" s="82"/>
      <c r="G322" s="81"/>
      <c r="K322" s="81"/>
      <c r="L322" s="83"/>
      <c r="M322" s="101"/>
      <c r="N322" s="102"/>
      <c r="O322" s="115"/>
      <c r="P322" s="85"/>
    </row>
    <row r="323" spans="4:16" s="34" customFormat="1" x14ac:dyDescent="0.2">
      <c r="D323" s="81"/>
      <c r="E323" s="81"/>
      <c r="F323" s="82"/>
      <c r="G323" s="81"/>
      <c r="K323" s="81"/>
      <c r="L323" s="83"/>
      <c r="M323" s="101"/>
      <c r="N323" s="102"/>
      <c r="O323" s="115"/>
      <c r="P323" s="85"/>
    </row>
    <row r="324" spans="4:16" s="34" customFormat="1" x14ac:dyDescent="0.2">
      <c r="D324" s="81"/>
      <c r="E324" s="81"/>
      <c r="F324" s="82"/>
      <c r="G324" s="81"/>
      <c r="K324" s="81"/>
      <c r="L324" s="83"/>
      <c r="M324" s="101"/>
      <c r="N324" s="102"/>
      <c r="O324" s="115"/>
      <c r="P324" s="85"/>
    </row>
    <row r="325" spans="4:16" s="34" customFormat="1" x14ac:dyDescent="0.2">
      <c r="D325" s="81"/>
      <c r="E325" s="81"/>
      <c r="F325" s="82"/>
      <c r="G325" s="81"/>
      <c r="K325" s="81"/>
      <c r="L325" s="83"/>
      <c r="M325" s="101"/>
      <c r="N325" s="102"/>
      <c r="O325" s="115"/>
      <c r="P325" s="85"/>
    </row>
    <row r="326" spans="4:16" s="34" customFormat="1" x14ac:dyDescent="0.2">
      <c r="D326" s="81"/>
      <c r="E326" s="81"/>
      <c r="F326" s="82"/>
      <c r="G326" s="81"/>
      <c r="K326" s="81"/>
      <c r="L326" s="83"/>
      <c r="M326" s="101"/>
      <c r="N326" s="102"/>
      <c r="O326" s="115"/>
      <c r="P326" s="85"/>
    </row>
    <row r="327" spans="4:16" s="34" customFormat="1" x14ac:dyDescent="0.2">
      <c r="D327" s="81"/>
      <c r="E327" s="81"/>
      <c r="F327" s="82"/>
      <c r="G327" s="81"/>
      <c r="K327" s="81"/>
      <c r="L327" s="83"/>
      <c r="M327" s="101"/>
      <c r="N327" s="102"/>
      <c r="O327" s="115"/>
      <c r="P327" s="85"/>
    </row>
    <row r="328" spans="4:16" s="34" customFormat="1" x14ac:dyDescent="0.2">
      <c r="D328" s="81"/>
      <c r="E328" s="81"/>
      <c r="F328" s="82"/>
      <c r="G328" s="81"/>
      <c r="K328" s="81"/>
      <c r="L328" s="83"/>
      <c r="M328" s="101"/>
      <c r="N328" s="102"/>
      <c r="O328" s="115"/>
      <c r="P328" s="85"/>
    </row>
    <row r="329" spans="4:16" s="34" customFormat="1" x14ac:dyDescent="0.2">
      <c r="D329" s="81"/>
      <c r="E329" s="81"/>
      <c r="F329" s="82"/>
      <c r="G329" s="81"/>
      <c r="K329" s="81"/>
      <c r="L329" s="83"/>
      <c r="M329" s="101"/>
      <c r="N329" s="102"/>
      <c r="O329" s="115"/>
      <c r="P329" s="85"/>
    </row>
    <row r="330" spans="4:16" s="34" customFormat="1" x14ac:dyDescent="0.2">
      <c r="D330" s="81"/>
      <c r="E330" s="81"/>
      <c r="F330" s="82"/>
      <c r="G330" s="81"/>
      <c r="K330" s="81"/>
      <c r="L330" s="83"/>
      <c r="M330" s="101"/>
      <c r="N330" s="102"/>
      <c r="O330" s="115"/>
      <c r="P330" s="85"/>
    </row>
    <row r="331" spans="4:16" s="34" customFormat="1" x14ac:dyDescent="0.2">
      <c r="D331" s="81"/>
      <c r="E331" s="81"/>
      <c r="F331" s="82"/>
      <c r="G331" s="81"/>
      <c r="K331" s="81"/>
      <c r="L331" s="83"/>
      <c r="M331" s="101"/>
      <c r="N331" s="102"/>
      <c r="O331" s="115"/>
      <c r="P331" s="85"/>
    </row>
    <row r="332" spans="4:16" s="34" customFormat="1" x14ac:dyDescent="0.2">
      <c r="D332" s="81"/>
      <c r="E332" s="81"/>
      <c r="F332" s="82"/>
      <c r="G332" s="81"/>
      <c r="K332" s="81"/>
      <c r="L332" s="83"/>
      <c r="M332" s="101"/>
      <c r="N332" s="102"/>
      <c r="O332" s="115"/>
      <c r="P332" s="85"/>
    </row>
    <row r="333" spans="4:16" s="34" customFormat="1" x14ac:dyDescent="0.2">
      <c r="D333" s="81"/>
      <c r="E333" s="81"/>
      <c r="F333" s="82"/>
      <c r="G333" s="81"/>
      <c r="K333" s="81"/>
      <c r="L333" s="83"/>
      <c r="M333" s="101"/>
      <c r="N333" s="102"/>
      <c r="O333" s="115"/>
      <c r="P333" s="85"/>
    </row>
    <row r="334" spans="4:16" s="34" customFormat="1" x14ac:dyDescent="0.2">
      <c r="D334" s="81"/>
      <c r="E334" s="81"/>
      <c r="F334" s="82"/>
      <c r="G334" s="81"/>
      <c r="K334" s="81"/>
      <c r="L334" s="83"/>
      <c r="M334" s="101"/>
      <c r="N334" s="102"/>
      <c r="O334" s="115"/>
      <c r="P334" s="85"/>
    </row>
    <row r="335" spans="4:16" s="34" customFormat="1" x14ac:dyDescent="0.2">
      <c r="D335" s="81"/>
      <c r="E335" s="81"/>
      <c r="F335" s="82"/>
      <c r="G335" s="81"/>
      <c r="K335" s="81"/>
      <c r="L335" s="83"/>
      <c r="M335" s="101"/>
      <c r="N335" s="102"/>
      <c r="O335" s="115"/>
      <c r="P335" s="85"/>
    </row>
    <row r="336" spans="4:16" s="34" customFormat="1" x14ac:dyDescent="0.2">
      <c r="D336" s="81"/>
      <c r="E336" s="81"/>
      <c r="F336" s="82"/>
      <c r="G336" s="81"/>
      <c r="K336" s="81"/>
      <c r="L336" s="83"/>
      <c r="M336" s="101"/>
      <c r="N336" s="102"/>
      <c r="O336" s="115"/>
      <c r="P336" s="85"/>
    </row>
    <row r="337" spans="4:16" s="34" customFormat="1" x14ac:dyDescent="0.2">
      <c r="D337" s="81"/>
      <c r="E337" s="81"/>
      <c r="F337" s="82"/>
      <c r="G337" s="81"/>
      <c r="K337" s="81"/>
      <c r="L337" s="83"/>
      <c r="M337" s="101"/>
      <c r="N337" s="102"/>
      <c r="O337" s="115"/>
      <c r="P337" s="85"/>
    </row>
    <row r="338" spans="4:16" s="34" customFormat="1" x14ac:dyDescent="0.2">
      <c r="D338" s="81"/>
      <c r="E338" s="81"/>
      <c r="F338" s="82"/>
      <c r="G338" s="81"/>
      <c r="K338" s="81"/>
      <c r="L338" s="83"/>
      <c r="M338" s="101"/>
      <c r="N338" s="102"/>
      <c r="O338" s="115"/>
      <c r="P338" s="85"/>
    </row>
    <row r="339" spans="4:16" s="34" customFormat="1" x14ac:dyDescent="0.2">
      <c r="D339" s="81"/>
      <c r="E339" s="81"/>
      <c r="F339" s="82"/>
      <c r="G339" s="81"/>
      <c r="K339" s="81"/>
      <c r="L339" s="83"/>
      <c r="M339" s="101"/>
      <c r="N339" s="102"/>
      <c r="O339" s="115"/>
      <c r="P339" s="85"/>
    </row>
    <row r="340" spans="4:16" s="34" customFormat="1" x14ac:dyDescent="0.2">
      <c r="D340" s="81"/>
      <c r="E340" s="81"/>
      <c r="F340" s="82"/>
      <c r="G340" s="81"/>
      <c r="K340" s="81"/>
      <c r="L340" s="83"/>
      <c r="M340" s="101"/>
      <c r="N340" s="102"/>
      <c r="O340" s="115"/>
      <c r="P340" s="85"/>
    </row>
    <row r="341" spans="4:16" s="34" customFormat="1" x14ac:dyDescent="0.2">
      <c r="D341" s="81"/>
      <c r="E341" s="81"/>
      <c r="F341" s="82"/>
      <c r="G341" s="81"/>
      <c r="K341" s="81"/>
      <c r="L341" s="83"/>
      <c r="M341" s="101"/>
      <c r="N341" s="102"/>
      <c r="O341" s="115"/>
      <c r="P341" s="85"/>
    </row>
    <row r="342" spans="4:16" s="34" customFormat="1" x14ac:dyDescent="0.2">
      <c r="D342" s="81"/>
      <c r="E342" s="81"/>
      <c r="F342" s="82"/>
      <c r="G342" s="81"/>
      <c r="K342" s="81"/>
      <c r="L342" s="83"/>
      <c r="M342" s="101"/>
      <c r="N342" s="102"/>
      <c r="O342" s="115"/>
      <c r="P342" s="85"/>
    </row>
    <row r="343" spans="4:16" s="34" customFormat="1" x14ac:dyDescent="0.2">
      <c r="D343" s="81"/>
      <c r="E343" s="81"/>
      <c r="F343" s="82"/>
      <c r="G343" s="81"/>
      <c r="K343" s="81"/>
      <c r="L343" s="83"/>
      <c r="M343" s="101"/>
      <c r="N343" s="102"/>
      <c r="O343" s="115"/>
      <c r="P343" s="85"/>
    </row>
    <row r="344" spans="4:16" s="34" customFormat="1" x14ac:dyDescent="0.2">
      <c r="D344" s="81"/>
      <c r="E344" s="81"/>
      <c r="F344" s="82"/>
      <c r="G344" s="81"/>
      <c r="K344" s="81"/>
      <c r="L344" s="83"/>
      <c r="M344" s="101"/>
      <c r="N344" s="102"/>
      <c r="O344" s="115"/>
      <c r="P344" s="85"/>
    </row>
    <row r="345" spans="4:16" s="34" customFormat="1" x14ac:dyDescent="0.2">
      <c r="D345" s="81"/>
      <c r="E345" s="81"/>
      <c r="F345" s="82"/>
      <c r="G345" s="81"/>
      <c r="K345" s="81"/>
      <c r="L345" s="83"/>
      <c r="M345" s="101"/>
      <c r="N345" s="102"/>
      <c r="O345" s="115"/>
      <c r="P345" s="85"/>
    </row>
    <row r="346" spans="4:16" s="34" customFormat="1" x14ac:dyDescent="0.2">
      <c r="D346" s="81"/>
      <c r="E346" s="81"/>
      <c r="F346" s="82"/>
      <c r="G346" s="81"/>
      <c r="K346" s="81"/>
      <c r="L346" s="83"/>
      <c r="M346" s="101"/>
      <c r="N346" s="102"/>
      <c r="O346" s="115"/>
      <c r="P346" s="85"/>
    </row>
    <row r="347" spans="4:16" s="34" customFormat="1" x14ac:dyDescent="0.2">
      <c r="D347" s="81"/>
      <c r="E347" s="81"/>
      <c r="F347" s="82"/>
      <c r="G347" s="81"/>
      <c r="K347" s="81"/>
      <c r="L347" s="83"/>
      <c r="M347" s="101"/>
      <c r="N347" s="102"/>
      <c r="O347" s="115"/>
      <c r="P347" s="85"/>
    </row>
    <row r="348" spans="4:16" s="34" customFormat="1" x14ac:dyDescent="0.2">
      <c r="D348" s="81"/>
      <c r="E348" s="81"/>
      <c r="F348" s="82"/>
      <c r="G348" s="81"/>
      <c r="K348" s="81"/>
      <c r="L348" s="83"/>
      <c r="M348" s="101"/>
      <c r="N348" s="102"/>
      <c r="O348" s="115"/>
      <c r="P348" s="85"/>
    </row>
    <row r="349" spans="4:16" s="34" customFormat="1" x14ac:dyDescent="0.2">
      <c r="D349" s="81"/>
      <c r="E349" s="81"/>
      <c r="F349" s="82"/>
      <c r="G349" s="81"/>
      <c r="K349" s="81"/>
      <c r="L349" s="83"/>
      <c r="M349" s="101"/>
      <c r="N349" s="102"/>
      <c r="O349" s="115"/>
      <c r="P349" s="85"/>
    </row>
    <row r="350" spans="4:16" s="34" customFormat="1" x14ac:dyDescent="0.2">
      <c r="D350" s="81"/>
      <c r="E350" s="81"/>
      <c r="F350" s="82"/>
      <c r="G350" s="81"/>
      <c r="K350" s="81"/>
      <c r="L350" s="83"/>
      <c r="M350" s="101"/>
      <c r="N350" s="102"/>
      <c r="O350" s="115"/>
      <c r="P350" s="85"/>
    </row>
    <row r="351" spans="4:16" s="34" customFormat="1" x14ac:dyDescent="0.2">
      <c r="D351" s="81"/>
      <c r="E351" s="81"/>
      <c r="F351" s="82"/>
      <c r="G351" s="81"/>
      <c r="K351" s="81"/>
      <c r="L351" s="83"/>
      <c r="M351" s="101"/>
      <c r="N351" s="102"/>
      <c r="O351" s="115"/>
      <c r="P351" s="85"/>
    </row>
    <row r="352" spans="4:16" s="34" customFormat="1" x14ac:dyDescent="0.2">
      <c r="D352" s="81"/>
      <c r="E352" s="81"/>
      <c r="F352" s="82"/>
      <c r="G352" s="81"/>
      <c r="K352" s="81"/>
      <c r="L352" s="83"/>
      <c r="M352" s="101"/>
      <c r="N352" s="102"/>
      <c r="O352" s="115"/>
      <c r="P352" s="85"/>
    </row>
    <row r="353" spans="4:16" s="34" customFormat="1" x14ac:dyDescent="0.2">
      <c r="D353" s="81"/>
      <c r="E353" s="81"/>
      <c r="F353" s="82"/>
      <c r="G353" s="81"/>
      <c r="K353" s="81"/>
      <c r="L353" s="83"/>
      <c r="M353" s="101"/>
      <c r="N353" s="102"/>
      <c r="O353" s="115"/>
      <c r="P353" s="85"/>
    </row>
    <row r="354" spans="4:16" s="34" customFormat="1" x14ac:dyDescent="0.2">
      <c r="D354" s="81"/>
      <c r="E354" s="81"/>
      <c r="F354" s="82"/>
      <c r="G354" s="81"/>
      <c r="K354" s="81"/>
      <c r="L354" s="83"/>
      <c r="M354" s="101"/>
      <c r="N354" s="102"/>
      <c r="O354" s="115"/>
      <c r="P354" s="85"/>
    </row>
    <row r="355" spans="4:16" s="34" customFormat="1" x14ac:dyDescent="0.2">
      <c r="D355" s="81"/>
      <c r="E355" s="81"/>
      <c r="F355" s="82"/>
      <c r="G355" s="81"/>
      <c r="K355" s="81"/>
      <c r="L355" s="83"/>
      <c r="M355" s="101"/>
      <c r="N355" s="102"/>
      <c r="O355" s="115"/>
      <c r="P355" s="85"/>
    </row>
    <row r="356" spans="4:16" s="34" customFormat="1" x14ac:dyDescent="0.2">
      <c r="D356" s="81"/>
      <c r="E356" s="81"/>
      <c r="F356" s="82"/>
      <c r="G356" s="81"/>
      <c r="K356" s="81"/>
      <c r="L356" s="83"/>
      <c r="M356" s="101"/>
      <c r="N356" s="102"/>
      <c r="O356" s="115"/>
      <c r="P356" s="85"/>
    </row>
    <row r="357" spans="4:16" s="34" customFormat="1" x14ac:dyDescent="0.2">
      <c r="D357" s="81"/>
      <c r="E357" s="81"/>
      <c r="F357" s="82"/>
      <c r="G357" s="81"/>
      <c r="K357" s="81"/>
      <c r="L357" s="83"/>
      <c r="M357" s="101"/>
      <c r="N357" s="102"/>
      <c r="O357" s="115"/>
      <c r="P357" s="85"/>
    </row>
    <row r="358" spans="4:16" s="34" customFormat="1" x14ac:dyDescent="0.2">
      <c r="D358" s="81"/>
      <c r="E358" s="81"/>
      <c r="F358" s="82"/>
      <c r="G358" s="81"/>
      <c r="K358" s="81"/>
      <c r="L358" s="83"/>
      <c r="M358" s="101"/>
      <c r="N358" s="102"/>
      <c r="O358" s="115"/>
      <c r="P358" s="85"/>
    </row>
    <row r="359" spans="4:16" s="34" customFormat="1" x14ac:dyDescent="0.2">
      <c r="D359" s="81"/>
      <c r="E359" s="81"/>
      <c r="F359" s="82"/>
      <c r="G359" s="81"/>
      <c r="K359" s="81"/>
      <c r="L359" s="83"/>
      <c r="M359" s="101"/>
      <c r="N359" s="102"/>
      <c r="O359" s="115"/>
      <c r="P359" s="85"/>
    </row>
    <row r="360" spans="4:16" s="34" customFormat="1" x14ac:dyDescent="0.2">
      <c r="D360" s="81"/>
      <c r="E360" s="81"/>
      <c r="F360" s="82"/>
      <c r="G360" s="81"/>
      <c r="K360" s="81"/>
      <c r="L360" s="83"/>
      <c r="M360" s="101"/>
      <c r="N360" s="102"/>
      <c r="O360" s="115"/>
      <c r="P360" s="85"/>
    </row>
    <row r="361" spans="4:16" s="34" customFormat="1" x14ac:dyDescent="0.2">
      <c r="D361" s="81"/>
      <c r="E361" s="81"/>
      <c r="F361" s="82"/>
      <c r="G361" s="81"/>
      <c r="K361" s="81"/>
      <c r="L361" s="83"/>
      <c r="M361" s="101"/>
      <c r="N361" s="102"/>
      <c r="O361" s="115"/>
      <c r="P361" s="85"/>
    </row>
    <row r="362" spans="4:16" s="34" customFormat="1" x14ac:dyDescent="0.2">
      <c r="D362" s="81"/>
      <c r="E362" s="81"/>
      <c r="F362" s="82"/>
      <c r="G362" s="81"/>
      <c r="K362" s="81"/>
      <c r="L362" s="83"/>
      <c r="M362" s="101"/>
      <c r="N362" s="102"/>
      <c r="O362" s="115"/>
      <c r="P362" s="85"/>
    </row>
    <row r="363" spans="4:16" s="34" customFormat="1" x14ac:dyDescent="0.2">
      <c r="D363" s="81"/>
      <c r="E363" s="81"/>
      <c r="F363" s="82"/>
      <c r="G363" s="81"/>
      <c r="K363" s="81"/>
      <c r="L363" s="83"/>
      <c r="M363" s="101"/>
      <c r="N363" s="102"/>
      <c r="O363" s="115"/>
      <c r="P363" s="85"/>
    </row>
    <row r="364" spans="4:16" s="34" customFormat="1" x14ac:dyDescent="0.2">
      <c r="D364" s="81"/>
      <c r="E364" s="81"/>
      <c r="F364" s="82"/>
      <c r="G364" s="81"/>
      <c r="K364" s="81"/>
      <c r="L364" s="83"/>
      <c r="M364" s="101"/>
      <c r="N364" s="102"/>
      <c r="O364" s="115"/>
      <c r="P364" s="85"/>
    </row>
    <row r="365" spans="4:16" s="34" customFormat="1" x14ac:dyDescent="0.2">
      <c r="D365" s="81"/>
      <c r="E365" s="81"/>
      <c r="F365" s="82"/>
      <c r="G365" s="81"/>
      <c r="K365" s="81"/>
      <c r="L365" s="83"/>
      <c r="M365" s="101"/>
      <c r="N365" s="102"/>
      <c r="O365" s="115"/>
      <c r="P365" s="85"/>
    </row>
    <row r="366" spans="4:16" s="34" customFormat="1" x14ac:dyDescent="0.2">
      <c r="D366" s="81"/>
      <c r="E366" s="81"/>
      <c r="F366" s="82"/>
      <c r="G366" s="81"/>
      <c r="K366" s="81"/>
      <c r="L366" s="83"/>
      <c r="M366" s="101"/>
      <c r="N366" s="102"/>
      <c r="O366" s="115"/>
      <c r="P366" s="85"/>
    </row>
    <row r="367" spans="4:16" s="34" customFormat="1" x14ac:dyDescent="0.2">
      <c r="D367" s="81"/>
      <c r="E367" s="81"/>
      <c r="F367" s="82"/>
      <c r="G367" s="81"/>
      <c r="K367" s="81"/>
      <c r="L367" s="83"/>
      <c r="M367" s="101"/>
      <c r="N367" s="102"/>
      <c r="O367" s="115"/>
      <c r="P367" s="85"/>
    </row>
    <row r="368" spans="4:16" s="34" customFormat="1" x14ac:dyDescent="0.2">
      <c r="D368" s="81"/>
      <c r="E368" s="81"/>
      <c r="F368" s="82"/>
      <c r="G368" s="81"/>
      <c r="K368" s="81"/>
      <c r="L368" s="83"/>
      <c r="M368" s="101"/>
      <c r="N368" s="102"/>
      <c r="O368" s="115"/>
      <c r="P368" s="85"/>
    </row>
    <row r="369" spans="4:16" s="34" customFormat="1" x14ac:dyDescent="0.2">
      <c r="D369" s="81"/>
      <c r="E369" s="81"/>
      <c r="F369" s="82"/>
      <c r="G369" s="81"/>
      <c r="K369" s="81"/>
      <c r="L369" s="83"/>
      <c r="M369" s="101"/>
      <c r="N369" s="102"/>
      <c r="O369" s="115"/>
      <c r="P369" s="85"/>
    </row>
    <row r="370" spans="4:16" s="34" customFormat="1" x14ac:dyDescent="0.2">
      <c r="D370" s="81"/>
      <c r="E370" s="81"/>
      <c r="F370" s="82"/>
      <c r="G370" s="81"/>
      <c r="K370" s="81"/>
      <c r="L370" s="83"/>
      <c r="M370" s="101"/>
      <c r="N370" s="102"/>
      <c r="O370" s="115"/>
      <c r="P370" s="85"/>
    </row>
  </sheetData>
  <sheetProtection selectLockedCells="1"/>
  <dataConsolidate/>
  <mergeCells count="1">
    <mergeCell ref="C52:F52"/>
  </mergeCells>
  <phoneticPr fontId="2" type="noConversion"/>
  <dataValidations count="2">
    <dataValidation type="whole" allowBlank="1" showInputMessage="1" showErrorMessage="1" sqref="L4:L51" xr:uid="{00000000-0002-0000-0200-000000000000}">
      <formula1>0</formula1>
      <formula2>3</formula2>
    </dataValidation>
    <dataValidation type="list" allowBlank="1" showInputMessage="1" showErrorMessage="1" sqref="O3:O51" xr:uid="{00000000-0002-0000-0200-000004000000}">
      <formula1>"$90, $115"</formula1>
    </dataValidation>
  </dataValidations>
  <pageMargins left="0.75" right="0.75" top="1" bottom="1" header="0.5" footer="0.5"/>
  <pageSetup scale="53" orientation="landscape" r:id="rId1"/>
  <headerFooter alignWithMargins="0"/>
  <ignoredErrors>
    <ignoredError sqref="G52"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PrintOut!$F$297:$F$303</xm:f>
          </x14:formula1>
          <xm:sqref>K3:K51</xm:sqref>
        </x14:dataValidation>
        <x14:dataValidation type="list" allowBlank="1" showInputMessage="1" showErrorMessage="1" xr:uid="{00000000-0002-0000-0200-000002000000}">
          <x14:formula1>
            <xm:f>PrintOut!$C$297:$C$301</xm:f>
          </x14:formula1>
          <xm:sqref>F3:F51</xm:sqref>
        </x14:dataValidation>
        <x14:dataValidation type="list" allowBlank="1" showInputMessage="1" showErrorMessage="1" xr:uid="{00000000-0002-0000-0200-000003000000}">
          <x14:formula1>
            <xm:f>PrintOut!$E$313:$E$314</xm:f>
          </x14:formula1>
          <xm:sqref>H3:J51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fitToPage="1"/>
  </sheetPr>
  <dimension ref="A1:CE428"/>
  <sheetViews>
    <sheetView zoomScaleNormal="100" workbookViewId="0">
      <pane xSplit="1" ySplit="4" topLeftCell="B5" activePane="bottomRight" state="frozen"/>
      <selection activeCell="A2" sqref="A2"/>
      <selection pane="topRight" activeCell="B2" sqref="B2"/>
      <selection pane="bottomLeft" activeCell="A5" sqref="A5"/>
      <selection pane="bottomRight" activeCell="J6" sqref="J6"/>
    </sheetView>
  </sheetViews>
  <sheetFormatPr defaultColWidth="11.42578125" defaultRowHeight="12.75" x14ac:dyDescent="0.2"/>
  <cols>
    <col min="1" max="1" width="5" style="171" hidden="1" customWidth="1"/>
    <col min="2" max="2" width="19.42578125" style="171" customWidth="1"/>
    <col min="3" max="3" width="16.28515625" style="171" customWidth="1"/>
    <col min="4" max="4" width="26.7109375" style="171" hidden="1" customWidth="1"/>
    <col min="5" max="5" width="4" style="171" hidden="1" customWidth="1"/>
    <col min="6" max="6" width="21.140625" style="171" customWidth="1"/>
    <col min="7" max="7" width="10.7109375" style="171" customWidth="1"/>
    <col min="8" max="8" width="9.42578125" style="171" bestFit="1" customWidth="1"/>
    <col min="9" max="9" width="16.7109375" style="173" customWidth="1"/>
    <col min="10" max="10" width="11.140625" style="171" customWidth="1"/>
    <col min="11" max="12" width="6.42578125" style="171" customWidth="1"/>
    <col min="13" max="13" width="7.42578125" style="171" customWidth="1"/>
    <col min="14" max="14" width="7.140625" style="171" customWidth="1"/>
    <col min="15" max="15" width="11.28515625" style="172" customWidth="1"/>
    <col min="16" max="17" width="11.140625" style="172" customWidth="1"/>
    <col min="18" max="18" width="14.140625" style="172" customWidth="1"/>
    <col min="19" max="21" width="20.7109375" style="172" customWidth="1"/>
    <col min="22" max="38" width="11.42578125" style="172" customWidth="1"/>
    <col min="39" max="16384" width="11.42578125" style="171"/>
  </cols>
  <sheetData>
    <row r="1" spans="1:83" ht="21.2" hidden="1" customHeight="1" x14ac:dyDescent="0.2">
      <c r="A1" s="172"/>
      <c r="B1" s="172" t="s">
        <v>10</v>
      </c>
      <c r="C1" s="172" t="s">
        <v>65</v>
      </c>
      <c r="D1" s="172" t="s">
        <v>66</v>
      </c>
      <c r="E1" s="172"/>
      <c r="F1" s="172"/>
      <c r="K1" s="171" t="s">
        <v>28</v>
      </c>
      <c r="L1" s="171" t="s">
        <v>12</v>
      </c>
      <c r="M1" s="219" t="s">
        <v>13</v>
      </c>
      <c r="N1" s="219" t="s">
        <v>15</v>
      </c>
      <c r="O1" s="172" t="s">
        <v>49</v>
      </c>
      <c r="P1" s="172" t="s">
        <v>50</v>
      </c>
    </row>
    <row r="2" spans="1:83" ht="17.45" hidden="1" customHeight="1" x14ac:dyDescent="0.2">
      <c r="A2" s="172"/>
      <c r="B2" s="172"/>
      <c r="C2" s="172"/>
      <c r="D2" s="172"/>
      <c r="E2" s="172"/>
      <c r="F2" s="172"/>
      <c r="G2" s="214"/>
      <c r="H2" s="214"/>
      <c r="I2" s="217"/>
      <c r="J2" s="216"/>
      <c r="K2" s="172"/>
      <c r="L2" s="172"/>
      <c r="M2" s="215"/>
      <c r="N2" s="215"/>
      <c r="AM2" s="172"/>
      <c r="AN2" s="172"/>
      <c r="AO2" s="172"/>
      <c r="AP2" s="172"/>
      <c r="AQ2" s="172"/>
      <c r="AR2" s="172"/>
    </row>
    <row r="3" spans="1:83" ht="61.5" customHeight="1" x14ac:dyDescent="0.2">
      <c r="A3" s="172"/>
      <c r="B3" s="318" t="s">
        <v>157</v>
      </c>
      <c r="C3" s="318"/>
      <c r="D3" s="318"/>
      <c r="E3" s="318"/>
      <c r="F3" s="176"/>
      <c r="G3" s="214"/>
      <c r="H3" s="214"/>
      <c r="I3" s="213"/>
      <c r="J3" s="212"/>
      <c r="K3" s="316" t="s">
        <v>70</v>
      </c>
      <c r="L3" s="317"/>
      <c r="M3" s="317"/>
      <c r="N3" s="317"/>
    </row>
    <row r="4" spans="1:83" s="202" customFormat="1" ht="95.25" customHeight="1" x14ac:dyDescent="0.2">
      <c r="A4" s="211"/>
      <c r="B4" s="210" t="s">
        <v>58</v>
      </c>
      <c r="C4" s="210" t="s">
        <v>57</v>
      </c>
      <c r="D4" s="210" t="s">
        <v>59</v>
      </c>
      <c r="E4" s="210" t="s">
        <v>60</v>
      </c>
      <c r="F4" s="209" t="s">
        <v>9</v>
      </c>
      <c r="G4" s="207" t="s">
        <v>132</v>
      </c>
      <c r="H4" s="207" t="s">
        <v>124</v>
      </c>
      <c r="I4" s="208" t="s">
        <v>140</v>
      </c>
      <c r="J4" s="287" t="s">
        <v>180</v>
      </c>
      <c r="K4" s="206" t="s">
        <v>53</v>
      </c>
      <c r="L4" s="206" t="s">
        <v>54</v>
      </c>
      <c r="M4" s="206" t="s">
        <v>55</v>
      </c>
      <c r="N4" s="206" t="s">
        <v>56</v>
      </c>
      <c r="O4" s="205" t="s">
        <v>51</v>
      </c>
      <c r="P4" s="205" t="s">
        <v>52</v>
      </c>
      <c r="Q4" s="205" t="s">
        <v>85</v>
      </c>
      <c r="R4" s="205" t="s">
        <v>159</v>
      </c>
      <c r="S4" s="204" t="s">
        <v>178</v>
      </c>
      <c r="T4" s="204" t="s">
        <v>108</v>
      </c>
      <c r="U4" s="204" t="s">
        <v>109</v>
      </c>
      <c r="V4" s="203"/>
      <c r="W4" s="203"/>
      <c r="X4" s="203"/>
      <c r="Y4" s="203"/>
      <c r="Z4" s="203"/>
      <c r="AA4" s="203"/>
      <c r="AB4" s="203"/>
      <c r="AC4" s="203"/>
      <c r="AD4" s="203"/>
      <c r="AE4" s="203"/>
      <c r="AF4" s="203"/>
      <c r="AG4" s="203"/>
      <c r="AH4" s="203"/>
      <c r="AI4" s="203"/>
      <c r="AJ4" s="203"/>
      <c r="AK4" s="203"/>
      <c r="AL4" s="203"/>
    </row>
    <row r="5" spans="1:83" s="192" customFormat="1" x14ac:dyDescent="0.2">
      <c r="A5" s="199"/>
      <c r="B5" s="201" t="s">
        <v>122</v>
      </c>
      <c r="C5" s="201" t="s">
        <v>47</v>
      </c>
      <c r="D5" s="199"/>
      <c r="E5" s="199"/>
      <c r="F5" s="155" t="s">
        <v>123</v>
      </c>
      <c r="G5" s="199" t="s">
        <v>83</v>
      </c>
      <c r="H5" s="199">
        <v>1</v>
      </c>
      <c r="I5" s="199">
        <v>12</v>
      </c>
      <c r="J5" s="199" t="s">
        <v>112</v>
      </c>
      <c r="K5" s="199" t="s">
        <v>10</v>
      </c>
      <c r="L5" s="199" t="s">
        <v>10</v>
      </c>
      <c r="M5" s="199"/>
      <c r="N5" s="199" t="s">
        <v>10</v>
      </c>
      <c r="O5" s="197" t="s">
        <v>89</v>
      </c>
      <c r="P5" s="198" t="s">
        <v>89</v>
      </c>
      <c r="Q5" s="197" t="s">
        <v>89</v>
      </c>
      <c r="R5" s="226">
        <v>43132</v>
      </c>
      <c r="S5" s="196"/>
      <c r="T5" s="196"/>
      <c r="U5" s="196"/>
      <c r="V5" s="195"/>
      <c r="W5" s="195"/>
      <c r="X5" s="195"/>
      <c r="Y5" s="194"/>
      <c r="Z5" s="194"/>
      <c r="AA5" s="194"/>
      <c r="AB5" s="194"/>
      <c r="AC5" s="194"/>
      <c r="AD5" s="194"/>
      <c r="AE5" s="194"/>
      <c r="AF5" s="194"/>
      <c r="AG5" s="194"/>
      <c r="AH5" s="194"/>
      <c r="AI5" s="194"/>
      <c r="AJ5" s="194"/>
      <c r="AK5" s="194"/>
      <c r="AL5" s="194"/>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row>
    <row r="6" spans="1:83" x14ac:dyDescent="0.2">
      <c r="A6" s="189"/>
      <c r="B6" s="188"/>
      <c r="C6" s="188"/>
      <c r="D6" s="188"/>
      <c r="E6" s="188"/>
      <c r="F6" s="15"/>
      <c r="G6" s="185"/>
      <c r="H6" s="185"/>
      <c r="I6" s="186"/>
      <c r="J6" s="185"/>
      <c r="K6" s="184"/>
      <c r="L6" s="184"/>
      <c r="M6" s="184"/>
      <c r="N6" s="184"/>
      <c r="O6" s="183"/>
      <c r="P6" s="183"/>
      <c r="Q6" s="183"/>
      <c r="R6" s="226"/>
      <c r="S6" s="191"/>
      <c r="T6" s="191"/>
      <c r="U6" s="191"/>
      <c r="V6" s="176"/>
      <c r="W6" s="176"/>
      <c r="X6" s="176"/>
      <c r="Y6" s="176"/>
      <c r="Z6" s="176"/>
      <c r="AA6" s="176"/>
      <c r="AB6" s="176"/>
      <c r="AC6" s="176"/>
      <c r="AD6" s="176"/>
      <c r="AE6" s="176"/>
      <c r="AF6" s="176"/>
      <c r="AG6" s="176"/>
      <c r="AH6" s="176"/>
      <c r="AI6" s="176"/>
      <c r="AJ6" s="176"/>
      <c r="AK6" s="176"/>
      <c r="AL6" s="176"/>
    </row>
    <row r="7" spans="1:83" x14ac:dyDescent="0.2">
      <c r="A7" s="189"/>
      <c r="B7" s="188"/>
      <c r="C7" s="188"/>
      <c r="D7" s="188"/>
      <c r="E7" s="188"/>
      <c r="F7" s="15"/>
      <c r="G7" s="185"/>
      <c r="H7" s="185"/>
      <c r="I7" s="186"/>
      <c r="J7" s="185"/>
      <c r="K7" s="184"/>
      <c r="L7" s="184"/>
      <c r="M7" s="184"/>
      <c r="N7" s="184"/>
      <c r="O7" s="183"/>
      <c r="P7" s="183"/>
      <c r="Q7" s="183"/>
      <c r="R7" s="226"/>
      <c r="S7" s="188"/>
      <c r="T7" s="188"/>
      <c r="U7" s="188"/>
    </row>
    <row r="8" spans="1:83" x14ac:dyDescent="0.2">
      <c r="A8" s="189"/>
      <c r="B8" s="188"/>
      <c r="C8" s="188"/>
      <c r="D8" s="188"/>
      <c r="E8" s="188"/>
      <c r="F8" s="15"/>
      <c r="G8" s="185"/>
      <c r="H8" s="185"/>
      <c r="I8" s="186"/>
      <c r="J8" s="185"/>
      <c r="K8" s="184"/>
      <c r="L8" s="184"/>
      <c r="M8" s="184"/>
      <c r="N8" s="184"/>
      <c r="O8" s="183"/>
      <c r="P8" s="183"/>
      <c r="Q8" s="183"/>
      <c r="R8" s="226"/>
      <c r="S8" s="190"/>
      <c r="T8" s="190"/>
      <c r="U8" s="190"/>
    </row>
    <row r="9" spans="1:83" x14ac:dyDescent="0.2">
      <c r="A9" s="189"/>
      <c r="B9" s="188"/>
      <c r="C9" s="188"/>
      <c r="D9" s="188"/>
      <c r="E9" s="188"/>
      <c r="F9" s="15"/>
      <c r="G9" s="185"/>
      <c r="H9" s="185"/>
      <c r="I9" s="186"/>
      <c r="J9" s="185"/>
      <c r="K9" s="184"/>
      <c r="L9" s="184"/>
      <c r="M9" s="184"/>
      <c r="N9" s="184"/>
      <c r="O9" s="183"/>
      <c r="P9" s="183"/>
      <c r="Q9" s="183"/>
      <c r="R9" s="183"/>
      <c r="S9" s="190"/>
      <c r="T9" s="190"/>
      <c r="U9" s="190"/>
    </row>
    <row r="10" spans="1:83" x14ac:dyDescent="0.2">
      <c r="A10" s="189"/>
      <c r="B10" s="188"/>
      <c r="C10" s="188"/>
      <c r="D10" s="188"/>
      <c r="E10" s="188"/>
      <c r="F10" s="15"/>
      <c r="G10" s="185"/>
      <c r="H10" s="185"/>
      <c r="I10" s="186"/>
      <c r="J10" s="185"/>
      <c r="K10" s="184"/>
      <c r="L10" s="184"/>
      <c r="M10" s="184"/>
      <c r="N10" s="184"/>
      <c r="O10" s="183"/>
      <c r="P10" s="183"/>
      <c r="Q10" s="183"/>
      <c r="R10" s="226"/>
      <c r="S10" s="190"/>
      <c r="T10" s="190"/>
      <c r="U10" s="190"/>
    </row>
    <row r="11" spans="1:83" x14ac:dyDescent="0.2">
      <c r="A11" s="189"/>
      <c r="B11" s="188"/>
      <c r="C11" s="188"/>
      <c r="D11" s="188"/>
      <c r="E11" s="188"/>
      <c r="F11" s="15"/>
      <c r="G11" s="185"/>
      <c r="H11" s="185"/>
      <c r="I11" s="186"/>
      <c r="J11" s="185"/>
      <c r="K11" s="184"/>
      <c r="L11" s="184"/>
      <c r="M11" s="184"/>
      <c r="N11" s="184"/>
      <c r="O11" s="183"/>
      <c r="P11" s="183"/>
      <c r="Q11" s="183"/>
      <c r="R11" s="183"/>
      <c r="S11" s="190"/>
      <c r="T11" s="190"/>
      <c r="U11" s="190"/>
    </row>
    <row r="12" spans="1:83" x14ac:dyDescent="0.2">
      <c r="A12" s="189"/>
      <c r="B12" s="188"/>
      <c r="C12" s="188"/>
      <c r="D12" s="188"/>
      <c r="E12" s="188"/>
      <c r="F12" s="15"/>
      <c r="G12" s="185"/>
      <c r="H12" s="185"/>
      <c r="I12" s="186"/>
      <c r="J12" s="185"/>
      <c r="K12" s="184"/>
      <c r="L12" s="184"/>
      <c r="M12" s="184"/>
      <c r="N12" s="184"/>
      <c r="O12" s="183"/>
      <c r="P12" s="183"/>
      <c r="Q12" s="183"/>
      <c r="R12" s="183"/>
      <c r="S12" s="190"/>
      <c r="T12" s="190"/>
      <c r="U12" s="190"/>
    </row>
    <row r="13" spans="1:83" x14ac:dyDescent="0.2">
      <c r="A13" s="189"/>
      <c r="B13" s="188"/>
      <c r="C13" s="188"/>
      <c r="D13" s="188"/>
      <c r="E13" s="188"/>
      <c r="F13" s="15"/>
      <c r="G13" s="185"/>
      <c r="H13" s="185"/>
      <c r="I13" s="186"/>
      <c r="J13" s="185"/>
      <c r="K13" s="184"/>
      <c r="L13" s="184"/>
      <c r="M13" s="184"/>
      <c r="N13" s="184"/>
      <c r="O13" s="183"/>
      <c r="P13" s="183"/>
      <c r="Q13" s="183"/>
      <c r="R13" s="183"/>
      <c r="S13" s="190"/>
      <c r="T13" s="190"/>
      <c r="U13" s="190"/>
    </row>
    <row r="14" spans="1:83" x14ac:dyDescent="0.2">
      <c r="A14" s="189"/>
      <c r="B14" s="188"/>
      <c r="C14" s="188"/>
      <c r="D14" s="188"/>
      <c r="E14" s="188"/>
      <c r="F14" s="15"/>
      <c r="G14" s="185"/>
      <c r="H14" s="185"/>
      <c r="I14" s="186"/>
      <c r="J14" s="185"/>
      <c r="K14" s="184"/>
      <c r="L14" s="184"/>
      <c r="M14" s="184"/>
      <c r="N14" s="184"/>
      <c r="O14" s="183"/>
      <c r="P14" s="183"/>
      <c r="Q14" s="183"/>
      <c r="R14" s="183"/>
      <c r="S14" s="190"/>
      <c r="T14" s="190"/>
      <c r="U14" s="190"/>
    </row>
    <row r="15" spans="1:83" x14ac:dyDescent="0.2">
      <c r="A15" s="189"/>
      <c r="B15" s="188"/>
      <c r="C15" s="188"/>
      <c r="D15" s="188"/>
      <c r="E15" s="188"/>
      <c r="F15" s="15"/>
      <c r="G15" s="185"/>
      <c r="H15" s="185"/>
      <c r="I15" s="186"/>
      <c r="J15" s="185"/>
      <c r="K15" s="184"/>
      <c r="L15" s="184"/>
      <c r="M15" s="184"/>
      <c r="N15" s="184"/>
      <c r="O15" s="183"/>
      <c r="P15" s="183"/>
      <c r="Q15" s="183"/>
      <c r="R15" s="183"/>
      <c r="S15" s="190"/>
      <c r="T15" s="190"/>
      <c r="U15" s="190"/>
    </row>
    <row r="16" spans="1:83" x14ac:dyDescent="0.2">
      <c r="A16" s="189"/>
      <c r="B16" s="188"/>
      <c r="C16" s="188"/>
      <c r="D16" s="188"/>
      <c r="E16" s="188"/>
      <c r="F16" s="15"/>
      <c r="G16" s="185"/>
      <c r="H16" s="185"/>
      <c r="I16" s="186"/>
      <c r="J16" s="185"/>
      <c r="K16" s="184"/>
      <c r="L16" s="184"/>
      <c r="M16" s="184"/>
      <c r="N16" s="184"/>
      <c r="O16" s="183"/>
      <c r="P16" s="183"/>
      <c r="Q16" s="183"/>
      <c r="R16" s="183"/>
      <c r="S16" s="190"/>
      <c r="T16" s="190"/>
      <c r="U16" s="190"/>
    </row>
    <row r="17" spans="1:21" x14ac:dyDescent="0.2">
      <c r="A17" s="189"/>
      <c r="B17" s="188"/>
      <c r="C17" s="188"/>
      <c r="D17" s="188"/>
      <c r="E17" s="188"/>
      <c r="F17" s="15"/>
      <c r="G17" s="185"/>
      <c r="H17" s="185"/>
      <c r="I17" s="186"/>
      <c r="J17" s="185"/>
      <c r="K17" s="184"/>
      <c r="L17" s="184"/>
      <c r="M17" s="184"/>
      <c r="N17" s="184"/>
      <c r="O17" s="183"/>
      <c r="P17" s="183"/>
      <c r="Q17" s="183"/>
      <c r="R17" s="183"/>
      <c r="S17" s="190"/>
      <c r="T17" s="190"/>
      <c r="U17" s="190"/>
    </row>
    <row r="18" spans="1:21" x14ac:dyDescent="0.2">
      <c r="A18" s="189"/>
      <c r="B18" s="188"/>
      <c r="C18" s="188"/>
      <c r="D18" s="188"/>
      <c r="E18" s="188"/>
      <c r="F18" s="15"/>
      <c r="G18" s="185"/>
      <c r="H18" s="185"/>
      <c r="I18" s="186"/>
      <c r="J18" s="185"/>
      <c r="K18" s="184"/>
      <c r="L18" s="184"/>
      <c r="M18" s="184"/>
      <c r="N18" s="184"/>
      <c r="O18" s="183"/>
      <c r="P18" s="183"/>
      <c r="Q18" s="183"/>
      <c r="R18" s="183"/>
      <c r="S18" s="190"/>
      <c r="T18" s="190"/>
      <c r="U18" s="190"/>
    </row>
    <row r="19" spans="1:21" x14ac:dyDescent="0.2">
      <c r="A19" s="189"/>
      <c r="B19" s="188"/>
      <c r="C19" s="188"/>
      <c r="D19" s="188"/>
      <c r="E19" s="188"/>
      <c r="F19" s="15"/>
      <c r="G19" s="185"/>
      <c r="H19" s="185"/>
      <c r="I19" s="186"/>
      <c r="J19" s="185"/>
      <c r="K19" s="184"/>
      <c r="L19" s="184"/>
      <c r="M19" s="184"/>
      <c r="N19" s="184"/>
      <c r="O19" s="183"/>
      <c r="P19" s="183"/>
      <c r="Q19" s="183"/>
      <c r="R19" s="183"/>
      <c r="S19" s="190"/>
      <c r="T19" s="190"/>
      <c r="U19" s="190"/>
    </row>
    <row r="20" spans="1:21" x14ac:dyDescent="0.2">
      <c r="A20" s="189"/>
      <c r="B20" s="188"/>
      <c r="C20" s="188"/>
      <c r="D20" s="188"/>
      <c r="E20" s="188"/>
      <c r="F20" s="15"/>
      <c r="G20" s="185"/>
      <c r="H20" s="185"/>
      <c r="I20" s="186"/>
      <c r="J20" s="185"/>
      <c r="K20" s="184"/>
      <c r="L20" s="184"/>
      <c r="M20" s="184"/>
      <c r="N20" s="184"/>
      <c r="O20" s="183"/>
      <c r="P20" s="183"/>
      <c r="Q20" s="183"/>
      <c r="R20" s="183"/>
      <c r="S20" s="190"/>
      <c r="T20" s="190"/>
      <c r="U20" s="190"/>
    </row>
    <row r="21" spans="1:21" x14ac:dyDescent="0.2">
      <c r="A21" s="189"/>
      <c r="B21" s="188"/>
      <c r="C21" s="188"/>
      <c r="D21" s="188"/>
      <c r="E21" s="188"/>
      <c r="F21" s="15"/>
      <c r="G21" s="185"/>
      <c r="H21" s="185"/>
      <c r="I21" s="186"/>
      <c r="J21" s="185"/>
      <c r="K21" s="184"/>
      <c r="L21" s="184"/>
      <c r="M21" s="184"/>
      <c r="N21" s="184"/>
      <c r="O21" s="183"/>
      <c r="P21" s="183"/>
      <c r="Q21" s="183"/>
      <c r="R21" s="183"/>
      <c r="S21" s="190"/>
      <c r="T21" s="190"/>
      <c r="U21" s="190"/>
    </row>
    <row r="22" spans="1:21" x14ac:dyDescent="0.2">
      <c r="A22" s="189"/>
      <c r="B22" s="188"/>
      <c r="C22" s="188"/>
      <c r="D22" s="188"/>
      <c r="E22" s="188"/>
      <c r="F22" s="15"/>
      <c r="G22" s="185"/>
      <c r="H22" s="185"/>
      <c r="I22" s="186"/>
      <c r="J22" s="185"/>
      <c r="K22" s="184"/>
      <c r="L22" s="184"/>
      <c r="M22" s="184"/>
      <c r="N22" s="184"/>
      <c r="O22" s="183"/>
      <c r="P22" s="183"/>
      <c r="Q22" s="183"/>
      <c r="R22" s="183"/>
      <c r="S22" s="190"/>
      <c r="T22" s="190"/>
      <c r="U22" s="190"/>
    </row>
    <row r="23" spans="1:21" x14ac:dyDescent="0.2">
      <c r="A23" s="189"/>
      <c r="B23" s="188"/>
      <c r="C23" s="188"/>
      <c r="D23" s="188"/>
      <c r="E23" s="188"/>
      <c r="F23" s="15"/>
      <c r="G23" s="185"/>
      <c r="H23" s="185"/>
      <c r="I23" s="186"/>
      <c r="J23" s="185"/>
      <c r="K23" s="184"/>
      <c r="L23" s="184"/>
      <c r="M23" s="184"/>
      <c r="N23" s="184"/>
      <c r="O23" s="183"/>
      <c r="P23" s="183"/>
      <c r="Q23" s="183"/>
      <c r="R23" s="183"/>
      <c r="S23" s="190"/>
      <c r="T23" s="190"/>
      <c r="U23" s="190"/>
    </row>
    <row r="24" spans="1:21" x14ac:dyDescent="0.2">
      <c r="A24" s="189"/>
      <c r="B24" s="188"/>
      <c r="C24" s="188"/>
      <c r="D24" s="188"/>
      <c r="E24" s="188"/>
      <c r="F24" s="15"/>
      <c r="G24" s="185"/>
      <c r="H24" s="185"/>
      <c r="I24" s="186"/>
      <c r="J24" s="185"/>
      <c r="K24" s="184"/>
      <c r="L24" s="184"/>
      <c r="M24" s="184"/>
      <c r="N24" s="184"/>
      <c r="O24" s="183"/>
      <c r="P24" s="183"/>
      <c r="Q24" s="183"/>
      <c r="R24" s="183"/>
      <c r="S24" s="190"/>
      <c r="T24" s="190"/>
      <c r="U24" s="190"/>
    </row>
    <row r="25" spans="1:21" x14ac:dyDescent="0.2">
      <c r="A25" s="189"/>
      <c r="B25" s="188"/>
      <c r="C25" s="188"/>
      <c r="D25" s="188"/>
      <c r="E25" s="188"/>
      <c r="F25" s="15"/>
      <c r="G25" s="185"/>
      <c r="H25" s="185"/>
      <c r="I25" s="186"/>
      <c r="J25" s="185"/>
      <c r="K25" s="184"/>
      <c r="L25" s="184"/>
      <c r="M25" s="184"/>
      <c r="N25" s="184"/>
      <c r="O25" s="183"/>
      <c r="P25" s="183"/>
      <c r="Q25" s="183"/>
      <c r="R25" s="183"/>
      <c r="S25" s="190"/>
      <c r="T25" s="190"/>
      <c r="U25" s="190"/>
    </row>
    <row r="26" spans="1:21" x14ac:dyDescent="0.2">
      <c r="A26" s="189"/>
      <c r="B26" s="188"/>
      <c r="C26" s="188"/>
      <c r="D26" s="188"/>
      <c r="E26" s="188"/>
      <c r="F26" s="15"/>
      <c r="G26" s="185"/>
      <c r="H26" s="185"/>
      <c r="I26" s="186"/>
      <c r="J26" s="185"/>
      <c r="K26" s="184"/>
      <c r="L26" s="184"/>
      <c r="M26" s="184"/>
      <c r="N26" s="184"/>
      <c r="O26" s="183"/>
      <c r="P26" s="183"/>
      <c r="Q26" s="183"/>
      <c r="R26" s="183"/>
      <c r="S26" s="190"/>
      <c r="T26" s="190"/>
      <c r="U26" s="190"/>
    </row>
    <row r="27" spans="1:21" x14ac:dyDescent="0.2">
      <c r="A27" s="189"/>
      <c r="B27" s="188"/>
      <c r="C27" s="188"/>
      <c r="D27" s="188"/>
      <c r="E27" s="188"/>
      <c r="F27" s="15"/>
      <c r="G27" s="185"/>
      <c r="H27" s="185"/>
      <c r="I27" s="186"/>
      <c r="J27" s="185"/>
      <c r="K27" s="184"/>
      <c r="L27" s="184"/>
      <c r="M27" s="184"/>
      <c r="N27" s="184"/>
      <c r="O27" s="183"/>
      <c r="P27" s="183"/>
      <c r="Q27" s="183"/>
      <c r="R27" s="183"/>
      <c r="S27" s="190"/>
      <c r="T27" s="190"/>
      <c r="U27" s="190"/>
    </row>
    <row r="28" spans="1:21" x14ac:dyDescent="0.2">
      <c r="A28" s="189"/>
      <c r="B28" s="188"/>
      <c r="C28" s="188"/>
      <c r="D28" s="188"/>
      <c r="E28" s="188"/>
      <c r="F28" s="15"/>
      <c r="G28" s="185"/>
      <c r="H28" s="185"/>
      <c r="I28" s="186"/>
      <c r="J28" s="185"/>
      <c r="K28" s="184"/>
      <c r="L28" s="184"/>
      <c r="M28" s="184"/>
      <c r="N28" s="184"/>
      <c r="O28" s="183"/>
      <c r="P28" s="183"/>
      <c r="Q28" s="183"/>
      <c r="R28" s="183"/>
      <c r="S28" s="190"/>
      <c r="T28" s="190"/>
      <c r="U28" s="190"/>
    </row>
    <row r="29" spans="1:21" x14ac:dyDescent="0.2">
      <c r="A29" s="189"/>
      <c r="B29" s="188"/>
      <c r="C29" s="188"/>
      <c r="D29" s="188"/>
      <c r="E29" s="188"/>
      <c r="F29" s="15"/>
      <c r="G29" s="185"/>
      <c r="H29" s="185"/>
      <c r="I29" s="186"/>
      <c r="J29" s="185"/>
      <c r="K29" s="184"/>
      <c r="L29" s="184"/>
      <c r="M29" s="184"/>
      <c r="N29" s="184"/>
      <c r="O29" s="183"/>
      <c r="P29" s="183"/>
      <c r="Q29" s="183"/>
      <c r="R29" s="183"/>
      <c r="S29" s="190"/>
      <c r="T29" s="190"/>
      <c r="U29" s="190"/>
    </row>
    <row r="30" spans="1:21" x14ac:dyDescent="0.2">
      <c r="A30" s="189"/>
      <c r="B30" s="188"/>
      <c r="C30" s="188"/>
      <c r="D30" s="188"/>
      <c r="E30" s="188"/>
      <c r="F30" s="15"/>
      <c r="G30" s="185"/>
      <c r="H30" s="185"/>
      <c r="I30" s="186"/>
      <c r="J30" s="185"/>
      <c r="K30" s="184"/>
      <c r="L30" s="184"/>
      <c r="M30" s="184"/>
      <c r="N30" s="184"/>
      <c r="O30" s="183"/>
      <c r="P30" s="183"/>
      <c r="Q30" s="183"/>
      <c r="R30" s="183"/>
      <c r="S30" s="182"/>
      <c r="T30" s="182"/>
      <c r="U30" s="182"/>
    </row>
    <row r="31" spans="1:21" s="176" customFormat="1" x14ac:dyDescent="0.2">
      <c r="G31" s="179" t="s">
        <v>28</v>
      </c>
      <c r="I31" s="271">
        <f>SUM(I6:I30)</f>
        <v>0</v>
      </c>
      <c r="O31" s="181"/>
      <c r="P31" s="181"/>
      <c r="Q31" s="181"/>
      <c r="R31" s="181"/>
      <c r="S31" s="172"/>
      <c r="T31" s="180"/>
      <c r="U31" s="180"/>
    </row>
    <row r="32" spans="1:21" s="176" customFormat="1" x14ac:dyDescent="0.2">
      <c r="G32" s="179" t="s">
        <v>11</v>
      </c>
      <c r="I32" s="177"/>
      <c r="S32" s="172"/>
      <c r="T32" s="172"/>
      <c r="U32" s="172"/>
    </row>
    <row r="33" spans="9:21" s="176" customFormat="1" x14ac:dyDescent="0.2">
      <c r="I33" s="177"/>
      <c r="S33" s="172"/>
      <c r="T33" s="172"/>
      <c r="U33" s="172"/>
    </row>
    <row r="34" spans="9:21" s="176" customFormat="1" x14ac:dyDescent="0.2">
      <c r="I34" s="177"/>
      <c r="S34" s="172"/>
      <c r="T34" s="172"/>
      <c r="U34" s="172"/>
    </row>
    <row r="35" spans="9:21" s="176" customFormat="1" x14ac:dyDescent="0.2">
      <c r="I35" s="177"/>
    </row>
    <row r="36" spans="9:21" s="176" customFormat="1" x14ac:dyDescent="0.2">
      <c r="I36" s="177"/>
    </row>
    <row r="37" spans="9:21" s="176" customFormat="1" x14ac:dyDescent="0.2">
      <c r="I37" s="177"/>
    </row>
    <row r="38" spans="9:21" s="176" customFormat="1" x14ac:dyDescent="0.2">
      <c r="I38" s="177"/>
    </row>
    <row r="39" spans="9:21" s="176" customFormat="1" x14ac:dyDescent="0.2">
      <c r="I39" s="177"/>
    </row>
    <row r="40" spans="9:21" s="176" customFormat="1" x14ac:dyDescent="0.2">
      <c r="I40" s="177"/>
    </row>
    <row r="41" spans="9:21" s="176" customFormat="1" x14ac:dyDescent="0.2">
      <c r="I41" s="177"/>
    </row>
    <row r="42" spans="9:21" s="176" customFormat="1" x14ac:dyDescent="0.2">
      <c r="I42" s="177"/>
    </row>
    <row r="43" spans="9:21" s="176" customFormat="1" x14ac:dyDescent="0.2">
      <c r="I43" s="177"/>
    </row>
    <row r="44" spans="9:21" s="176" customFormat="1" x14ac:dyDescent="0.2">
      <c r="I44" s="177"/>
    </row>
    <row r="45" spans="9:21" s="176" customFormat="1" x14ac:dyDescent="0.2">
      <c r="I45" s="177"/>
    </row>
    <row r="46" spans="9:21" s="176" customFormat="1" x14ac:dyDescent="0.2">
      <c r="I46" s="177"/>
    </row>
    <row r="47" spans="9:21" s="176" customFormat="1" x14ac:dyDescent="0.2">
      <c r="I47" s="177"/>
    </row>
    <row r="48" spans="9:21" s="176" customFormat="1" x14ac:dyDescent="0.2">
      <c r="I48" s="177"/>
    </row>
    <row r="49" spans="9:9" s="176" customFormat="1" x14ac:dyDescent="0.2">
      <c r="I49" s="177"/>
    </row>
    <row r="50" spans="9:9" s="176" customFormat="1" x14ac:dyDescent="0.2">
      <c r="I50" s="177"/>
    </row>
    <row r="51" spans="9:9" s="176" customFormat="1" x14ac:dyDescent="0.2">
      <c r="I51" s="177"/>
    </row>
    <row r="52" spans="9:9" s="176" customFormat="1" x14ac:dyDescent="0.2">
      <c r="I52" s="177"/>
    </row>
    <row r="53" spans="9:9" s="176" customFormat="1" x14ac:dyDescent="0.2">
      <c r="I53" s="177"/>
    </row>
    <row r="54" spans="9:9" s="176" customFormat="1" x14ac:dyDescent="0.2">
      <c r="I54" s="177"/>
    </row>
    <row r="55" spans="9:9" s="176" customFormat="1" x14ac:dyDescent="0.2">
      <c r="I55" s="177"/>
    </row>
    <row r="56" spans="9:9" s="176" customFormat="1" x14ac:dyDescent="0.2">
      <c r="I56" s="177"/>
    </row>
    <row r="57" spans="9:9" s="176" customFormat="1" x14ac:dyDescent="0.2">
      <c r="I57" s="177"/>
    </row>
    <row r="58" spans="9:9" s="176" customFormat="1" x14ac:dyDescent="0.2">
      <c r="I58" s="177"/>
    </row>
    <row r="59" spans="9:9" s="176" customFormat="1" x14ac:dyDescent="0.2">
      <c r="I59" s="177"/>
    </row>
    <row r="60" spans="9:9" s="176" customFormat="1" x14ac:dyDescent="0.2">
      <c r="I60" s="177"/>
    </row>
    <row r="61" spans="9:9" s="176" customFormat="1" x14ac:dyDescent="0.2">
      <c r="I61" s="177"/>
    </row>
    <row r="62" spans="9:9" s="176" customFormat="1" x14ac:dyDescent="0.2">
      <c r="I62" s="177"/>
    </row>
    <row r="63" spans="9:9" s="176" customFormat="1" x14ac:dyDescent="0.2">
      <c r="I63" s="177"/>
    </row>
    <row r="64" spans="9:9" s="176" customFormat="1" x14ac:dyDescent="0.2">
      <c r="I64" s="177"/>
    </row>
    <row r="65" spans="9:9" s="176" customFormat="1" x14ac:dyDescent="0.2">
      <c r="I65" s="177"/>
    </row>
    <row r="66" spans="9:9" s="176" customFormat="1" x14ac:dyDescent="0.2">
      <c r="I66" s="177"/>
    </row>
    <row r="67" spans="9:9" s="176" customFormat="1" x14ac:dyDescent="0.2">
      <c r="I67" s="177"/>
    </row>
    <row r="68" spans="9:9" s="176" customFormat="1" x14ac:dyDescent="0.2">
      <c r="I68" s="177"/>
    </row>
    <row r="69" spans="9:9" s="176" customFormat="1" x14ac:dyDescent="0.2">
      <c r="I69" s="177"/>
    </row>
    <row r="70" spans="9:9" s="176" customFormat="1" x14ac:dyDescent="0.2">
      <c r="I70" s="177"/>
    </row>
    <row r="71" spans="9:9" s="176" customFormat="1" x14ac:dyDescent="0.2">
      <c r="I71" s="177"/>
    </row>
    <row r="72" spans="9:9" s="176" customFormat="1" x14ac:dyDescent="0.2">
      <c r="I72" s="177"/>
    </row>
    <row r="73" spans="9:9" s="176" customFormat="1" x14ac:dyDescent="0.2">
      <c r="I73" s="177"/>
    </row>
    <row r="74" spans="9:9" s="176" customFormat="1" x14ac:dyDescent="0.2">
      <c r="I74" s="177"/>
    </row>
    <row r="75" spans="9:9" s="176" customFormat="1" x14ac:dyDescent="0.2">
      <c r="I75" s="177"/>
    </row>
    <row r="76" spans="9:9" s="176" customFormat="1" x14ac:dyDescent="0.2">
      <c r="I76" s="177"/>
    </row>
    <row r="77" spans="9:9" s="176" customFormat="1" x14ac:dyDescent="0.2">
      <c r="I77" s="177"/>
    </row>
    <row r="78" spans="9:9" s="176" customFormat="1" x14ac:dyDescent="0.2">
      <c r="I78" s="177"/>
    </row>
    <row r="79" spans="9:9" s="176" customFormat="1" x14ac:dyDescent="0.2">
      <c r="I79" s="177"/>
    </row>
    <row r="80" spans="9:9" s="176" customFormat="1" x14ac:dyDescent="0.2">
      <c r="I80" s="177"/>
    </row>
    <row r="81" spans="9:9" s="176" customFormat="1" x14ac:dyDescent="0.2">
      <c r="I81" s="177"/>
    </row>
    <row r="82" spans="9:9" s="176" customFormat="1" x14ac:dyDescent="0.2">
      <c r="I82" s="177"/>
    </row>
    <row r="83" spans="9:9" s="176" customFormat="1" x14ac:dyDescent="0.2">
      <c r="I83" s="177"/>
    </row>
    <row r="84" spans="9:9" s="176" customFormat="1" x14ac:dyDescent="0.2">
      <c r="I84" s="177"/>
    </row>
    <row r="85" spans="9:9" s="176" customFormat="1" x14ac:dyDescent="0.2">
      <c r="I85" s="177"/>
    </row>
    <row r="86" spans="9:9" s="176" customFormat="1" x14ac:dyDescent="0.2">
      <c r="I86" s="177"/>
    </row>
    <row r="87" spans="9:9" s="176" customFormat="1" x14ac:dyDescent="0.2">
      <c r="I87" s="177"/>
    </row>
    <row r="88" spans="9:9" s="176" customFormat="1" x14ac:dyDescent="0.2">
      <c r="I88" s="177"/>
    </row>
    <row r="89" spans="9:9" s="176" customFormat="1" x14ac:dyDescent="0.2">
      <c r="I89" s="177"/>
    </row>
    <row r="90" spans="9:9" s="176" customFormat="1" x14ac:dyDescent="0.2">
      <c r="I90" s="177"/>
    </row>
    <row r="91" spans="9:9" s="176" customFormat="1" x14ac:dyDescent="0.2">
      <c r="I91" s="177"/>
    </row>
    <row r="92" spans="9:9" s="176" customFormat="1" x14ac:dyDescent="0.2">
      <c r="I92" s="177"/>
    </row>
    <row r="93" spans="9:9" s="176" customFormat="1" x14ac:dyDescent="0.2">
      <c r="I93" s="177"/>
    </row>
    <row r="94" spans="9:9" s="176" customFormat="1" x14ac:dyDescent="0.2">
      <c r="I94" s="177"/>
    </row>
    <row r="95" spans="9:9" s="176" customFormat="1" x14ac:dyDescent="0.2">
      <c r="I95" s="177"/>
    </row>
    <row r="96" spans="9:9" s="176" customFormat="1" x14ac:dyDescent="0.2">
      <c r="I96" s="177"/>
    </row>
    <row r="97" spans="9:9" s="176" customFormat="1" x14ac:dyDescent="0.2">
      <c r="I97" s="177"/>
    </row>
    <row r="98" spans="9:9" s="176" customFormat="1" x14ac:dyDescent="0.2">
      <c r="I98" s="177"/>
    </row>
    <row r="99" spans="9:9" s="176" customFormat="1" x14ac:dyDescent="0.2">
      <c r="I99" s="177"/>
    </row>
    <row r="100" spans="9:9" s="176" customFormat="1" x14ac:dyDescent="0.2">
      <c r="I100" s="177"/>
    </row>
    <row r="101" spans="9:9" s="176" customFormat="1" x14ac:dyDescent="0.2">
      <c r="I101" s="177"/>
    </row>
    <row r="102" spans="9:9" s="176" customFormat="1" x14ac:dyDescent="0.2">
      <c r="I102" s="177"/>
    </row>
    <row r="103" spans="9:9" s="176" customFormat="1" x14ac:dyDescent="0.2">
      <c r="I103" s="177"/>
    </row>
    <row r="104" spans="9:9" s="176" customFormat="1" x14ac:dyDescent="0.2">
      <c r="I104" s="177"/>
    </row>
    <row r="105" spans="9:9" s="176" customFormat="1" x14ac:dyDescent="0.2">
      <c r="I105" s="177"/>
    </row>
    <row r="106" spans="9:9" s="176" customFormat="1" x14ac:dyDescent="0.2">
      <c r="I106" s="177"/>
    </row>
    <row r="107" spans="9:9" s="176" customFormat="1" x14ac:dyDescent="0.2">
      <c r="I107" s="177"/>
    </row>
    <row r="108" spans="9:9" s="176" customFormat="1" x14ac:dyDescent="0.2">
      <c r="I108" s="177"/>
    </row>
    <row r="109" spans="9:9" s="176" customFormat="1" x14ac:dyDescent="0.2">
      <c r="I109" s="177"/>
    </row>
    <row r="110" spans="9:9" s="176" customFormat="1" x14ac:dyDescent="0.2">
      <c r="I110" s="177"/>
    </row>
    <row r="111" spans="9:9" s="176" customFormat="1" x14ac:dyDescent="0.2">
      <c r="I111" s="177"/>
    </row>
    <row r="112" spans="9:9" s="176" customFormat="1" x14ac:dyDescent="0.2">
      <c r="I112" s="177"/>
    </row>
    <row r="113" spans="9:9" s="176" customFormat="1" x14ac:dyDescent="0.2">
      <c r="I113" s="177"/>
    </row>
    <row r="114" spans="9:9" s="176" customFormat="1" x14ac:dyDescent="0.2">
      <c r="I114" s="177"/>
    </row>
    <row r="115" spans="9:9" s="176" customFormat="1" x14ac:dyDescent="0.2">
      <c r="I115" s="177"/>
    </row>
    <row r="116" spans="9:9" s="176" customFormat="1" x14ac:dyDescent="0.2">
      <c r="I116" s="177"/>
    </row>
    <row r="117" spans="9:9" s="176" customFormat="1" x14ac:dyDescent="0.2">
      <c r="I117" s="177"/>
    </row>
    <row r="118" spans="9:9" s="176" customFormat="1" x14ac:dyDescent="0.2">
      <c r="I118" s="177"/>
    </row>
    <row r="119" spans="9:9" s="176" customFormat="1" x14ac:dyDescent="0.2">
      <c r="I119" s="177"/>
    </row>
    <row r="120" spans="9:9" s="176" customFormat="1" x14ac:dyDescent="0.2">
      <c r="I120" s="177"/>
    </row>
    <row r="121" spans="9:9" s="176" customFormat="1" x14ac:dyDescent="0.2">
      <c r="I121" s="177"/>
    </row>
    <row r="122" spans="9:9" s="176" customFormat="1" x14ac:dyDescent="0.2">
      <c r="I122" s="177"/>
    </row>
    <row r="123" spans="9:9" s="176" customFormat="1" x14ac:dyDescent="0.2">
      <c r="I123" s="177"/>
    </row>
    <row r="124" spans="9:9" s="176" customFormat="1" x14ac:dyDescent="0.2">
      <c r="I124" s="177"/>
    </row>
    <row r="125" spans="9:9" s="176" customFormat="1" x14ac:dyDescent="0.2">
      <c r="I125" s="177"/>
    </row>
    <row r="126" spans="9:9" s="176" customFormat="1" x14ac:dyDescent="0.2">
      <c r="I126" s="177"/>
    </row>
    <row r="127" spans="9:9" s="176" customFormat="1" x14ac:dyDescent="0.2">
      <c r="I127" s="177"/>
    </row>
    <row r="128" spans="9:9" s="176" customFormat="1" x14ac:dyDescent="0.2">
      <c r="I128" s="177"/>
    </row>
    <row r="129" spans="9:9" s="176" customFormat="1" x14ac:dyDescent="0.2">
      <c r="I129" s="177"/>
    </row>
    <row r="130" spans="9:9" s="176" customFormat="1" x14ac:dyDescent="0.2">
      <c r="I130" s="177"/>
    </row>
    <row r="131" spans="9:9" s="176" customFormat="1" x14ac:dyDescent="0.2">
      <c r="I131" s="177"/>
    </row>
    <row r="132" spans="9:9" s="176" customFormat="1" x14ac:dyDescent="0.2">
      <c r="I132" s="177"/>
    </row>
    <row r="133" spans="9:9" s="176" customFormat="1" x14ac:dyDescent="0.2">
      <c r="I133" s="177"/>
    </row>
    <row r="134" spans="9:9" s="176" customFormat="1" x14ac:dyDescent="0.2">
      <c r="I134" s="177"/>
    </row>
    <row r="135" spans="9:9" s="176" customFormat="1" x14ac:dyDescent="0.2">
      <c r="I135" s="177"/>
    </row>
    <row r="136" spans="9:9" s="176" customFormat="1" x14ac:dyDescent="0.2">
      <c r="I136" s="177"/>
    </row>
    <row r="137" spans="9:9" s="176" customFormat="1" x14ac:dyDescent="0.2">
      <c r="I137" s="177"/>
    </row>
    <row r="138" spans="9:9" s="176" customFormat="1" x14ac:dyDescent="0.2">
      <c r="I138" s="177"/>
    </row>
    <row r="139" spans="9:9" s="176" customFormat="1" x14ac:dyDescent="0.2">
      <c r="I139" s="177"/>
    </row>
    <row r="140" spans="9:9" s="176" customFormat="1" x14ac:dyDescent="0.2">
      <c r="I140" s="177"/>
    </row>
    <row r="141" spans="9:9" s="176" customFormat="1" x14ac:dyDescent="0.2">
      <c r="I141" s="177"/>
    </row>
    <row r="142" spans="9:9" s="176" customFormat="1" x14ac:dyDescent="0.2">
      <c r="I142" s="177"/>
    </row>
    <row r="143" spans="9:9" s="176" customFormat="1" x14ac:dyDescent="0.2">
      <c r="I143" s="177"/>
    </row>
    <row r="144" spans="9:9" s="176" customFormat="1" x14ac:dyDescent="0.2">
      <c r="I144" s="177"/>
    </row>
    <row r="145" spans="9:9" s="176" customFormat="1" x14ac:dyDescent="0.2">
      <c r="I145" s="177"/>
    </row>
    <row r="146" spans="9:9" s="176" customFormat="1" x14ac:dyDescent="0.2">
      <c r="I146" s="177"/>
    </row>
    <row r="147" spans="9:9" s="176" customFormat="1" x14ac:dyDescent="0.2">
      <c r="I147" s="177"/>
    </row>
    <row r="148" spans="9:9" s="176" customFormat="1" x14ac:dyDescent="0.2">
      <c r="I148" s="177"/>
    </row>
    <row r="149" spans="9:9" s="176" customFormat="1" x14ac:dyDescent="0.2">
      <c r="I149" s="177"/>
    </row>
    <row r="150" spans="9:9" s="176" customFormat="1" x14ac:dyDescent="0.2">
      <c r="I150" s="177"/>
    </row>
    <row r="151" spans="9:9" s="176" customFormat="1" x14ac:dyDescent="0.2">
      <c r="I151" s="177"/>
    </row>
    <row r="152" spans="9:9" s="176" customFormat="1" x14ac:dyDescent="0.2">
      <c r="I152" s="177"/>
    </row>
    <row r="153" spans="9:9" s="176" customFormat="1" x14ac:dyDescent="0.2">
      <c r="I153" s="177"/>
    </row>
    <row r="154" spans="9:9" s="176" customFormat="1" x14ac:dyDescent="0.2">
      <c r="I154" s="177"/>
    </row>
    <row r="155" spans="9:9" s="176" customFormat="1" x14ac:dyDescent="0.2">
      <c r="I155" s="177"/>
    </row>
    <row r="156" spans="9:9" s="176" customFormat="1" x14ac:dyDescent="0.2">
      <c r="I156" s="177"/>
    </row>
    <row r="157" spans="9:9" s="176" customFormat="1" x14ac:dyDescent="0.2">
      <c r="I157" s="177"/>
    </row>
    <row r="158" spans="9:9" s="176" customFormat="1" x14ac:dyDescent="0.2">
      <c r="I158" s="177"/>
    </row>
    <row r="159" spans="9:9" s="176" customFormat="1" x14ac:dyDescent="0.2">
      <c r="I159" s="177"/>
    </row>
    <row r="160" spans="9:9" s="176" customFormat="1" x14ac:dyDescent="0.2">
      <c r="I160" s="177"/>
    </row>
    <row r="161" spans="9:9" s="176" customFormat="1" x14ac:dyDescent="0.2">
      <c r="I161" s="177"/>
    </row>
    <row r="162" spans="9:9" s="176" customFormat="1" x14ac:dyDescent="0.2">
      <c r="I162" s="177"/>
    </row>
    <row r="163" spans="9:9" s="176" customFormat="1" x14ac:dyDescent="0.2">
      <c r="I163" s="177"/>
    </row>
    <row r="164" spans="9:9" s="176" customFormat="1" x14ac:dyDescent="0.2">
      <c r="I164" s="177"/>
    </row>
    <row r="165" spans="9:9" s="176" customFormat="1" x14ac:dyDescent="0.2">
      <c r="I165" s="177"/>
    </row>
    <row r="166" spans="9:9" s="176" customFormat="1" x14ac:dyDescent="0.2">
      <c r="I166" s="177"/>
    </row>
    <row r="167" spans="9:9" s="176" customFormat="1" x14ac:dyDescent="0.2">
      <c r="I167" s="177"/>
    </row>
    <row r="168" spans="9:9" s="176" customFormat="1" x14ac:dyDescent="0.2">
      <c r="I168" s="177"/>
    </row>
    <row r="169" spans="9:9" s="176" customFormat="1" x14ac:dyDescent="0.2">
      <c r="I169" s="177"/>
    </row>
    <row r="170" spans="9:9" s="176" customFormat="1" x14ac:dyDescent="0.2">
      <c r="I170" s="177"/>
    </row>
    <row r="171" spans="9:9" s="176" customFormat="1" x14ac:dyDescent="0.2">
      <c r="I171" s="177"/>
    </row>
    <row r="172" spans="9:9" s="176" customFormat="1" x14ac:dyDescent="0.2">
      <c r="I172" s="177"/>
    </row>
    <row r="173" spans="9:9" s="176" customFormat="1" x14ac:dyDescent="0.2">
      <c r="I173" s="177"/>
    </row>
    <row r="174" spans="9:9" s="176" customFormat="1" x14ac:dyDescent="0.2">
      <c r="I174" s="177"/>
    </row>
    <row r="175" spans="9:9" s="176" customFormat="1" x14ac:dyDescent="0.2">
      <c r="I175" s="177"/>
    </row>
    <row r="176" spans="9:9" s="176" customFormat="1" x14ac:dyDescent="0.2">
      <c r="I176" s="177"/>
    </row>
    <row r="177" spans="9:17" s="176" customFormat="1" x14ac:dyDescent="0.2">
      <c r="I177" s="177"/>
    </row>
    <row r="178" spans="9:17" s="176" customFormat="1" x14ac:dyDescent="0.2">
      <c r="I178" s="177"/>
    </row>
    <row r="179" spans="9:17" s="176" customFormat="1" x14ac:dyDescent="0.2">
      <c r="I179" s="177"/>
    </row>
    <row r="180" spans="9:17" s="176" customFormat="1" x14ac:dyDescent="0.2">
      <c r="I180" s="177"/>
    </row>
    <row r="181" spans="9:17" s="176" customFormat="1" x14ac:dyDescent="0.2">
      <c r="I181" s="177"/>
    </row>
    <row r="182" spans="9:17" s="176" customFormat="1" x14ac:dyDescent="0.2">
      <c r="I182" s="177"/>
    </row>
    <row r="183" spans="9:17" s="176" customFormat="1" x14ac:dyDescent="0.2">
      <c r="I183" s="177"/>
    </row>
    <row r="184" spans="9:17" s="176" customFormat="1" x14ac:dyDescent="0.2">
      <c r="I184" s="177"/>
    </row>
    <row r="185" spans="9:17" s="253" customFormat="1" x14ac:dyDescent="0.2">
      <c r="I185" s="254"/>
      <c r="K185" s="255" t="s">
        <v>10</v>
      </c>
      <c r="L185" s="255" t="s">
        <v>10</v>
      </c>
      <c r="M185" s="255" t="s">
        <v>10</v>
      </c>
      <c r="N185" s="255" t="s">
        <v>10</v>
      </c>
      <c r="O185" s="255" t="s">
        <v>10</v>
      </c>
      <c r="P185" s="255" t="s">
        <v>10</v>
      </c>
      <c r="Q185" s="255" t="s">
        <v>10</v>
      </c>
    </row>
    <row r="186" spans="9:17" s="176" customFormat="1" x14ac:dyDescent="0.2">
      <c r="I186" s="177"/>
    </row>
    <row r="187" spans="9:17" s="176" customFormat="1" x14ac:dyDescent="0.2">
      <c r="I187" s="177"/>
    </row>
    <row r="188" spans="9:17" s="176" customFormat="1" x14ac:dyDescent="0.2">
      <c r="I188" s="177"/>
    </row>
    <row r="189" spans="9:17" s="176" customFormat="1" x14ac:dyDescent="0.2">
      <c r="I189" s="177"/>
    </row>
    <row r="190" spans="9:17" s="176" customFormat="1" x14ac:dyDescent="0.2">
      <c r="I190" s="177"/>
    </row>
    <row r="191" spans="9:17" s="176" customFormat="1" x14ac:dyDescent="0.2">
      <c r="I191" s="177"/>
    </row>
    <row r="192" spans="9:17" s="176" customFormat="1" x14ac:dyDescent="0.2">
      <c r="I192" s="177"/>
    </row>
    <row r="193" spans="9:9" s="176" customFormat="1" x14ac:dyDescent="0.2">
      <c r="I193" s="177"/>
    </row>
    <row r="194" spans="9:9" s="176" customFormat="1" x14ac:dyDescent="0.2">
      <c r="I194" s="177"/>
    </row>
    <row r="195" spans="9:9" s="176" customFormat="1" x14ac:dyDescent="0.2">
      <c r="I195" s="177"/>
    </row>
    <row r="196" spans="9:9" s="176" customFormat="1" x14ac:dyDescent="0.2">
      <c r="I196" s="177"/>
    </row>
    <row r="197" spans="9:9" s="176" customFormat="1" x14ac:dyDescent="0.2">
      <c r="I197" s="177"/>
    </row>
    <row r="198" spans="9:9" s="176" customFormat="1" x14ac:dyDescent="0.2">
      <c r="I198" s="177"/>
    </row>
    <row r="199" spans="9:9" s="176" customFormat="1" x14ac:dyDescent="0.2">
      <c r="I199" s="177"/>
    </row>
    <row r="200" spans="9:9" s="176" customFormat="1" x14ac:dyDescent="0.2">
      <c r="I200" s="177"/>
    </row>
    <row r="201" spans="9:9" s="176" customFormat="1" x14ac:dyDescent="0.2">
      <c r="I201" s="177"/>
    </row>
    <row r="202" spans="9:9" s="176" customFormat="1" x14ac:dyDescent="0.2">
      <c r="I202" s="177"/>
    </row>
    <row r="203" spans="9:9" s="176" customFormat="1" x14ac:dyDescent="0.2">
      <c r="I203" s="177"/>
    </row>
    <row r="204" spans="9:9" s="176" customFormat="1" x14ac:dyDescent="0.2">
      <c r="I204" s="177"/>
    </row>
    <row r="205" spans="9:9" s="176" customFormat="1" x14ac:dyDescent="0.2">
      <c r="I205" s="177"/>
    </row>
    <row r="206" spans="9:9" s="176" customFormat="1" x14ac:dyDescent="0.2">
      <c r="I206" s="177"/>
    </row>
    <row r="207" spans="9:9" s="176" customFormat="1" x14ac:dyDescent="0.2">
      <c r="I207" s="177"/>
    </row>
    <row r="208" spans="9:9" s="176" customFormat="1" x14ac:dyDescent="0.2">
      <c r="I208" s="177"/>
    </row>
    <row r="209" spans="9:9" s="176" customFormat="1" x14ac:dyDescent="0.2">
      <c r="I209" s="177"/>
    </row>
    <row r="210" spans="9:9" s="176" customFormat="1" x14ac:dyDescent="0.2">
      <c r="I210" s="177"/>
    </row>
    <row r="211" spans="9:9" s="176" customFormat="1" x14ac:dyDescent="0.2">
      <c r="I211" s="177"/>
    </row>
    <row r="212" spans="9:9" s="176" customFormat="1" x14ac:dyDescent="0.2">
      <c r="I212" s="177"/>
    </row>
    <row r="213" spans="9:9" s="176" customFormat="1" x14ac:dyDescent="0.2">
      <c r="I213" s="177"/>
    </row>
    <row r="214" spans="9:9" s="176" customFormat="1" x14ac:dyDescent="0.2">
      <c r="I214" s="177"/>
    </row>
    <row r="215" spans="9:9" s="176" customFormat="1" x14ac:dyDescent="0.2">
      <c r="I215" s="177"/>
    </row>
    <row r="216" spans="9:9" s="176" customFormat="1" x14ac:dyDescent="0.2">
      <c r="I216" s="177"/>
    </row>
    <row r="217" spans="9:9" s="176" customFormat="1" x14ac:dyDescent="0.2">
      <c r="I217" s="177"/>
    </row>
    <row r="218" spans="9:9" s="176" customFormat="1" x14ac:dyDescent="0.2">
      <c r="I218" s="177"/>
    </row>
    <row r="219" spans="9:9" s="176" customFormat="1" x14ac:dyDescent="0.2">
      <c r="I219" s="177"/>
    </row>
    <row r="220" spans="9:9" s="176" customFormat="1" x14ac:dyDescent="0.2">
      <c r="I220" s="177"/>
    </row>
    <row r="221" spans="9:9" s="176" customFormat="1" x14ac:dyDescent="0.2">
      <c r="I221" s="177"/>
    </row>
    <row r="222" spans="9:9" s="176" customFormat="1" x14ac:dyDescent="0.2">
      <c r="I222" s="177"/>
    </row>
    <row r="223" spans="9:9" s="176" customFormat="1" x14ac:dyDescent="0.2">
      <c r="I223" s="177"/>
    </row>
    <row r="224" spans="9:9" s="176" customFormat="1" x14ac:dyDescent="0.2">
      <c r="I224" s="177"/>
    </row>
    <row r="225" spans="9:9" s="176" customFormat="1" x14ac:dyDescent="0.2">
      <c r="I225" s="177"/>
    </row>
    <row r="226" spans="9:9" s="176" customFormat="1" x14ac:dyDescent="0.2">
      <c r="I226" s="177"/>
    </row>
    <row r="227" spans="9:9" s="176" customFormat="1" x14ac:dyDescent="0.2">
      <c r="I227" s="177"/>
    </row>
    <row r="228" spans="9:9" s="176" customFormat="1" x14ac:dyDescent="0.2">
      <c r="I228" s="177"/>
    </row>
    <row r="229" spans="9:9" s="176" customFormat="1" x14ac:dyDescent="0.2">
      <c r="I229" s="177"/>
    </row>
    <row r="230" spans="9:9" s="176" customFormat="1" x14ac:dyDescent="0.2">
      <c r="I230" s="177"/>
    </row>
    <row r="231" spans="9:9" s="176" customFormat="1" x14ac:dyDescent="0.2">
      <c r="I231" s="177"/>
    </row>
    <row r="232" spans="9:9" s="176" customFormat="1" x14ac:dyDescent="0.2">
      <c r="I232" s="177"/>
    </row>
    <row r="233" spans="9:9" s="176" customFormat="1" x14ac:dyDescent="0.2">
      <c r="I233" s="177"/>
    </row>
    <row r="234" spans="9:9" s="176" customFormat="1" x14ac:dyDescent="0.2">
      <c r="I234" s="177"/>
    </row>
    <row r="235" spans="9:9" s="176" customFormat="1" x14ac:dyDescent="0.2">
      <c r="I235" s="177"/>
    </row>
    <row r="236" spans="9:9" s="176" customFormat="1" x14ac:dyDescent="0.2">
      <c r="I236" s="177"/>
    </row>
    <row r="237" spans="9:9" s="176" customFormat="1" x14ac:dyDescent="0.2">
      <c r="I237" s="177"/>
    </row>
    <row r="238" spans="9:9" s="176" customFormat="1" x14ac:dyDescent="0.2">
      <c r="I238" s="177"/>
    </row>
    <row r="239" spans="9:9" s="176" customFormat="1" x14ac:dyDescent="0.2">
      <c r="I239" s="177"/>
    </row>
    <row r="240" spans="9:9" s="176" customFormat="1" x14ac:dyDescent="0.2">
      <c r="I240" s="177"/>
    </row>
    <row r="241" spans="9:9" s="176" customFormat="1" x14ac:dyDescent="0.2">
      <c r="I241" s="177"/>
    </row>
    <row r="242" spans="9:9" s="176" customFormat="1" x14ac:dyDescent="0.2">
      <c r="I242" s="177"/>
    </row>
    <row r="243" spans="9:9" s="176" customFormat="1" x14ac:dyDescent="0.2">
      <c r="I243" s="177"/>
    </row>
    <row r="244" spans="9:9" s="176" customFormat="1" x14ac:dyDescent="0.2">
      <c r="I244" s="177"/>
    </row>
    <row r="245" spans="9:9" s="176" customFormat="1" x14ac:dyDescent="0.2">
      <c r="I245" s="177"/>
    </row>
    <row r="246" spans="9:9" s="176" customFormat="1" x14ac:dyDescent="0.2">
      <c r="I246" s="177"/>
    </row>
    <row r="247" spans="9:9" s="176" customFormat="1" x14ac:dyDescent="0.2">
      <c r="I247" s="177"/>
    </row>
    <row r="248" spans="9:9" s="176" customFormat="1" x14ac:dyDescent="0.2">
      <c r="I248" s="177"/>
    </row>
    <row r="249" spans="9:9" s="176" customFormat="1" x14ac:dyDescent="0.2">
      <c r="I249" s="177"/>
    </row>
    <row r="250" spans="9:9" s="176" customFormat="1" x14ac:dyDescent="0.2">
      <c r="I250" s="177"/>
    </row>
    <row r="251" spans="9:9" s="176" customFormat="1" x14ac:dyDescent="0.2">
      <c r="I251" s="177"/>
    </row>
    <row r="252" spans="9:9" s="176" customFormat="1" x14ac:dyDescent="0.2">
      <c r="I252" s="177"/>
    </row>
    <row r="253" spans="9:9" s="176" customFormat="1" x14ac:dyDescent="0.2">
      <c r="I253" s="177"/>
    </row>
    <row r="254" spans="9:9" s="176" customFormat="1" x14ac:dyDescent="0.2">
      <c r="I254" s="177"/>
    </row>
    <row r="255" spans="9:9" s="176" customFormat="1" x14ac:dyDescent="0.2">
      <c r="I255" s="177"/>
    </row>
    <row r="256" spans="9:9" s="176" customFormat="1" x14ac:dyDescent="0.2">
      <c r="I256" s="177"/>
    </row>
    <row r="257" spans="9:9" s="176" customFormat="1" x14ac:dyDescent="0.2">
      <c r="I257" s="177"/>
    </row>
    <row r="258" spans="9:9" s="176" customFormat="1" x14ac:dyDescent="0.2">
      <c r="I258" s="177"/>
    </row>
    <row r="259" spans="9:9" s="176" customFormat="1" x14ac:dyDescent="0.2">
      <c r="I259" s="177"/>
    </row>
    <row r="260" spans="9:9" s="176" customFormat="1" x14ac:dyDescent="0.2">
      <c r="I260" s="177"/>
    </row>
    <row r="261" spans="9:9" s="176" customFormat="1" x14ac:dyDescent="0.2">
      <c r="I261" s="177"/>
    </row>
    <row r="262" spans="9:9" s="176" customFormat="1" x14ac:dyDescent="0.2">
      <c r="I262" s="177"/>
    </row>
    <row r="263" spans="9:9" s="176" customFormat="1" x14ac:dyDescent="0.2">
      <c r="I263" s="177"/>
    </row>
    <row r="264" spans="9:9" s="176" customFormat="1" x14ac:dyDescent="0.2">
      <c r="I264" s="177"/>
    </row>
    <row r="265" spans="9:9" s="176" customFormat="1" x14ac:dyDescent="0.2">
      <c r="I265" s="177"/>
    </row>
    <row r="266" spans="9:9" s="176" customFormat="1" x14ac:dyDescent="0.2">
      <c r="I266" s="177"/>
    </row>
    <row r="267" spans="9:9" s="176" customFormat="1" x14ac:dyDescent="0.2">
      <c r="I267" s="177"/>
    </row>
    <row r="268" spans="9:9" s="176" customFormat="1" x14ac:dyDescent="0.2">
      <c r="I268" s="177"/>
    </row>
    <row r="269" spans="9:9" s="176" customFormat="1" x14ac:dyDescent="0.2">
      <c r="I269" s="177"/>
    </row>
    <row r="270" spans="9:9" s="176" customFormat="1" x14ac:dyDescent="0.2">
      <c r="I270" s="177"/>
    </row>
    <row r="271" spans="9:9" s="176" customFormat="1" x14ac:dyDescent="0.2">
      <c r="I271" s="177"/>
    </row>
    <row r="272" spans="9:9" s="176" customFormat="1" x14ac:dyDescent="0.2">
      <c r="I272" s="177"/>
    </row>
    <row r="273" spans="9:9" s="176" customFormat="1" x14ac:dyDescent="0.2">
      <c r="I273" s="177"/>
    </row>
    <row r="274" spans="9:9" s="176" customFormat="1" x14ac:dyDescent="0.2">
      <c r="I274" s="177"/>
    </row>
    <row r="275" spans="9:9" s="176" customFormat="1" x14ac:dyDescent="0.2">
      <c r="I275" s="177"/>
    </row>
    <row r="276" spans="9:9" s="176" customFormat="1" x14ac:dyDescent="0.2">
      <c r="I276" s="177"/>
    </row>
    <row r="277" spans="9:9" s="176" customFormat="1" x14ac:dyDescent="0.2">
      <c r="I277" s="177"/>
    </row>
    <row r="278" spans="9:9" s="176" customFormat="1" x14ac:dyDescent="0.2">
      <c r="I278" s="177"/>
    </row>
    <row r="279" spans="9:9" s="176" customFormat="1" x14ac:dyDescent="0.2">
      <c r="I279" s="177"/>
    </row>
    <row r="280" spans="9:9" s="176" customFormat="1" x14ac:dyDescent="0.2">
      <c r="I280" s="177"/>
    </row>
    <row r="281" spans="9:9" s="176" customFormat="1" x14ac:dyDescent="0.2">
      <c r="I281" s="177"/>
    </row>
    <row r="282" spans="9:9" s="176" customFormat="1" x14ac:dyDescent="0.2">
      <c r="I282" s="177"/>
    </row>
    <row r="283" spans="9:9" s="176" customFormat="1" x14ac:dyDescent="0.2">
      <c r="I283" s="177"/>
    </row>
    <row r="284" spans="9:9" s="176" customFormat="1" x14ac:dyDescent="0.2">
      <c r="I284" s="177"/>
    </row>
    <row r="285" spans="9:9" s="176" customFormat="1" x14ac:dyDescent="0.2">
      <c r="I285" s="177"/>
    </row>
    <row r="286" spans="9:9" s="176" customFormat="1" x14ac:dyDescent="0.2">
      <c r="I286" s="177"/>
    </row>
    <row r="287" spans="9:9" s="176" customFormat="1" x14ac:dyDescent="0.2">
      <c r="I287" s="177"/>
    </row>
    <row r="288" spans="9:9" s="176" customFormat="1" x14ac:dyDescent="0.2">
      <c r="I288" s="177"/>
    </row>
    <row r="289" spans="9:9" s="176" customFormat="1" x14ac:dyDescent="0.2">
      <c r="I289" s="177"/>
    </row>
    <row r="290" spans="9:9" s="176" customFormat="1" x14ac:dyDescent="0.2">
      <c r="I290" s="177"/>
    </row>
    <row r="291" spans="9:9" s="176" customFormat="1" x14ac:dyDescent="0.2">
      <c r="I291" s="177"/>
    </row>
    <row r="292" spans="9:9" s="176" customFormat="1" x14ac:dyDescent="0.2">
      <c r="I292" s="177"/>
    </row>
    <row r="293" spans="9:9" s="176" customFormat="1" x14ac:dyDescent="0.2">
      <c r="I293" s="177"/>
    </row>
    <row r="294" spans="9:9" s="176" customFormat="1" x14ac:dyDescent="0.2">
      <c r="I294" s="177"/>
    </row>
    <row r="295" spans="9:9" s="176" customFormat="1" x14ac:dyDescent="0.2">
      <c r="I295" s="177"/>
    </row>
    <row r="296" spans="9:9" s="176" customFormat="1" x14ac:dyDescent="0.2">
      <c r="I296" s="177"/>
    </row>
    <row r="297" spans="9:9" s="176" customFormat="1" x14ac:dyDescent="0.2">
      <c r="I297" s="177"/>
    </row>
    <row r="298" spans="9:9" s="176" customFormat="1" x14ac:dyDescent="0.2">
      <c r="I298" s="177"/>
    </row>
    <row r="299" spans="9:9" s="176" customFormat="1" x14ac:dyDescent="0.2">
      <c r="I299" s="177"/>
    </row>
    <row r="300" spans="9:9" s="176" customFormat="1" x14ac:dyDescent="0.2">
      <c r="I300" s="177"/>
    </row>
    <row r="301" spans="9:9" s="176" customFormat="1" x14ac:dyDescent="0.2">
      <c r="I301" s="177"/>
    </row>
    <row r="302" spans="9:9" s="176" customFormat="1" x14ac:dyDescent="0.2">
      <c r="I302" s="177"/>
    </row>
    <row r="303" spans="9:9" s="176" customFormat="1" x14ac:dyDescent="0.2">
      <c r="I303" s="177"/>
    </row>
    <row r="304" spans="9:9" s="176" customFormat="1" x14ac:dyDescent="0.2">
      <c r="I304" s="177"/>
    </row>
    <row r="305" spans="9:9" s="176" customFormat="1" x14ac:dyDescent="0.2">
      <c r="I305" s="177"/>
    </row>
    <row r="306" spans="9:9" s="176" customFormat="1" x14ac:dyDescent="0.2">
      <c r="I306" s="177"/>
    </row>
    <row r="307" spans="9:9" s="176" customFormat="1" x14ac:dyDescent="0.2">
      <c r="I307" s="177"/>
    </row>
    <row r="308" spans="9:9" s="176" customFormat="1" x14ac:dyDescent="0.2">
      <c r="I308" s="177"/>
    </row>
    <row r="309" spans="9:9" s="176" customFormat="1" x14ac:dyDescent="0.2">
      <c r="I309" s="177"/>
    </row>
    <row r="310" spans="9:9" s="176" customFormat="1" x14ac:dyDescent="0.2">
      <c r="I310" s="177"/>
    </row>
    <row r="311" spans="9:9" s="176" customFormat="1" x14ac:dyDescent="0.2">
      <c r="I311" s="177"/>
    </row>
    <row r="312" spans="9:9" s="176" customFormat="1" x14ac:dyDescent="0.2">
      <c r="I312" s="177"/>
    </row>
    <row r="313" spans="9:9" s="176" customFormat="1" x14ac:dyDescent="0.2">
      <c r="I313" s="177"/>
    </row>
    <row r="314" spans="9:9" s="176" customFormat="1" x14ac:dyDescent="0.2">
      <c r="I314" s="177"/>
    </row>
    <row r="315" spans="9:9" s="176" customFormat="1" x14ac:dyDescent="0.2">
      <c r="I315" s="177"/>
    </row>
    <row r="316" spans="9:9" s="176" customFormat="1" x14ac:dyDescent="0.2">
      <c r="I316" s="177"/>
    </row>
    <row r="317" spans="9:9" s="176" customFormat="1" x14ac:dyDescent="0.2">
      <c r="I317" s="177"/>
    </row>
    <row r="318" spans="9:9" s="176" customFormat="1" x14ac:dyDescent="0.2">
      <c r="I318" s="177"/>
    </row>
    <row r="319" spans="9:9" s="176" customFormat="1" x14ac:dyDescent="0.2">
      <c r="I319" s="177"/>
    </row>
    <row r="320" spans="9:9" s="176" customFormat="1" x14ac:dyDescent="0.2">
      <c r="I320" s="177"/>
    </row>
    <row r="321" spans="9:9" s="176" customFormat="1" x14ac:dyDescent="0.2">
      <c r="I321" s="177"/>
    </row>
    <row r="322" spans="9:9" s="176" customFormat="1" x14ac:dyDescent="0.2">
      <c r="I322" s="177"/>
    </row>
    <row r="323" spans="9:9" s="176" customFormat="1" x14ac:dyDescent="0.2">
      <c r="I323" s="177"/>
    </row>
    <row r="324" spans="9:9" s="176" customFormat="1" x14ac:dyDescent="0.2">
      <c r="I324" s="177"/>
    </row>
    <row r="325" spans="9:9" s="176" customFormat="1" x14ac:dyDescent="0.2">
      <c r="I325" s="177"/>
    </row>
    <row r="326" spans="9:9" s="176" customFormat="1" x14ac:dyDescent="0.2">
      <c r="I326" s="177"/>
    </row>
    <row r="327" spans="9:9" s="176" customFormat="1" x14ac:dyDescent="0.2">
      <c r="I327" s="177"/>
    </row>
    <row r="328" spans="9:9" s="176" customFormat="1" x14ac:dyDescent="0.2">
      <c r="I328" s="177"/>
    </row>
    <row r="329" spans="9:9" s="176" customFormat="1" x14ac:dyDescent="0.2">
      <c r="I329" s="177"/>
    </row>
    <row r="330" spans="9:9" s="176" customFormat="1" x14ac:dyDescent="0.2">
      <c r="I330" s="177"/>
    </row>
    <row r="331" spans="9:9" s="176" customFormat="1" x14ac:dyDescent="0.2">
      <c r="I331" s="177"/>
    </row>
    <row r="332" spans="9:9" s="176" customFormat="1" x14ac:dyDescent="0.2">
      <c r="I332" s="177"/>
    </row>
    <row r="333" spans="9:9" s="176" customFormat="1" x14ac:dyDescent="0.2">
      <c r="I333" s="177"/>
    </row>
    <row r="334" spans="9:9" s="176" customFormat="1" x14ac:dyDescent="0.2">
      <c r="I334" s="177"/>
    </row>
    <row r="335" spans="9:9" s="176" customFormat="1" x14ac:dyDescent="0.2">
      <c r="I335" s="177"/>
    </row>
    <row r="336" spans="9:9" s="176" customFormat="1" x14ac:dyDescent="0.2">
      <c r="I336" s="177"/>
    </row>
    <row r="337" spans="9:9" s="176" customFormat="1" x14ac:dyDescent="0.2">
      <c r="I337" s="177"/>
    </row>
    <row r="338" spans="9:9" s="176" customFormat="1" x14ac:dyDescent="0.2">
      <c r="I338" s="177"/>
    </row>
    <row r="339" spans="9:9" s="176" customFormat="1" x14ac:dyDescent="0.2">
      <c r="I339" s="177"/>
    </row>
    <row r="340" spans="9:9" s="176" customFormat="1" x14ac:dyDescent="0.2">
      <c r="I340" s="177"/>
    </row>
    <row r="341" spans="9:9" s="176" customFormat="1" x14ac:dyDescent="0.2">
      <c r="I341" s="177"/>
    </row>
    <row r="342" spans="9:9" s="176" customFormat="1" x14ac:dyDescent="0.2">
      <c r="I342" s="177"/>
    </row>
    <row r="343" spans="9:9" s="176" customFormat="1" x14ac:dyDescent="0.2">
      <c r="I343" s="177"/>
    </row>
    <row r="344" spans="9:9" s="176" customFormat="1" x14ac:dyDescent="0.2">
      <c r="I344" s="177"/>
    </row>
    <row r="345" spans="9:9" s="176" customFormat="1" x14ac:dyDescent="0.2">
      <c r="I345" s="177"/>
    </row>
    <row r="346" spans="9:9" s="176" customFormat="1" x14ac:dyDescent="0.2">
      <c r="I346" s="177"/>
    </row>
    <row r="347" spans="9:9" s="176" customFormat="1" x14ac:dyDescent="0.2">
      <c r="I347" s="177"/>
    </row>
    <row r="348" spans="9:9" s="176" customFormat="1" x14ac:dyDescent="0.2">
      <c r="I348" s="177"/>
    </row>
    <row r="349" spans="9:9" s="176" customFormat="1" x14ac:dyDescent="0.2">
      <c r="I349" s="177"/>
    </row>
    <row r="350" spans="9:9" s="176" customFormat="1" x14ac:dyDescent="0.2">
      <c r="I350" s="177"/>
    </row>
    <row r="351" spans="9:9" s="176" customFormat="1" x14ac:dyDescent="0.2">
      <c r="I351" s="177"/>
    </row>
    <row r="352" spans="9:9" s="176" customFormat="1" x14ac:dyDescent="0.2">
      <c r="I352" s="177"/>
    </row>
    <row r="353" spans="9:9" s="176" customFormat="1" x14ac:dyDescent="0.2">
      <c r="I353" s="177"/>
    </row>
    <row r="354" spans="9:9" s="176" customFormat="1" x14ac:dyDescent="0.2">
      <c r="I354" s="177"/>
    </row>
    <row r="355" spans="9:9" s="176" customFormat="1" x14ac:dyDescent="0.2">
      <c r="I355" s="177"/>
    </row>
    <row r="356" spans="9:9" s="176" customFormat="1" x14ac:dyDescent="0.2">
      <c r="I356" s="177"/>
    </row>
    <row r="357" spans="9:9" s="176" customFormat="1" x14ac:dyDescent="0.2">
      <c r="I357" s="177"/>
    </row>
    <row r="358" spans="9:9" s="176" customFormat="1" x14ac:dyDescent="0.2">
      <c r="I358" s="177"/>
    </row>
    <row r="359" spans="9:9" s="176" customFormat="1" x14ac:dyDescent="0.2">
      <c r="I359" s="177"/>
    </row>
    <row r="360" spans="9:9" s="176" customFormat="1" x14ac:dyDescent="0.2">
      <c r="I360" s="177"/>
    </row>
    <row r="361" spans="9:9" s="176" customFormat="1" x14ac:dyDescent="0.2">
      <c r="I361" s="177"/>
    </row>
    <row r="362" spans="9:9" s="176" customFormat="1" x14ac:dyDescent="0.2">
      <c r="I362" s="177"/>
    </row>
    <row r="363" spans="9:9" s="176" customFormat="1" x14ac:dyDescent="0.2">
      <c r="I363" s="177"/>
    </row>
    <row r="364" spans="9:9" s="176" customFormat="1" x14ac:dyDescent="0.2">
      <c r="I364" s="177"/>
    </row>
    <row r="365" spans="9:9" s="176" customFormat="1" x14ac:dyDescent="0.2">
      <c r="I365" s="177"/>
    </row>
    <row r="366" spans="9:9" s="176" customFormat="1" x14ac:dyDescent="0.2">
      <c r="I366" s="177"/>
    </row>
    <row r="367" spans="9:9" s="176" customFormat="1" x14ac:dyDescent="0.2">
      <c r="I367" s="177"/>
    </row>
    <row r="368" spans="9:9" s="176" customFormat="1" x14ac:dyDescent="0.2">
      <c r="I368" s="177"/>
    </row>
    <row r="369" spans="9:9" s="176" customFormat="1" x14ac:dyDescent="0.2">
      <c r="I369" s="177"/>
    </row>
    <row r="370" spans="9:9" s="176" customFormat="1" x14ac:dyDescent="0.2">
      <c r="I370" s="177"/>
    </row>
    <row r="371" spans="9:9" s="176" customFormat="1" x14ac:dyDescent="0.2">
      <c r="I371" s="177"/>
    </row>
    <row r="372" spans="9:9" s="176" customFormat="1" x14ac:dyDescent="0.2">
      <c r="I372" s="177"/>
    </row>
    <row r="373" spans="9:9" s="176" customFormat="1" x14ac:dyDescent="0.2">
      <c r="I373" s="177"/>
    </row>
    <row r="374" spans="9:9" s="176" customFormat="1" x14ac:dyDescent="0.2">
      <c r="I374" s="177"/>
    </row>
    <row r="375" spans="9:9" s="176" customFormat="1" x14ac:dyDescent="0.2">
      <c r="I375" s="177"/>
    </row>
    <row r="376" spans="9:9" s="176" customFormat="1" x14ac:dyDescent="0.2">
      <c r="I376" s="177"/>
    </row>
    <row r="377" spans="9:9" s="176" customFormat="1" x14ac:dyDescent="0.2">
      <c r="I377" s="177"/>
    </row>
    <row r="378" spans="9:9" s="176" customFormat="1" x14ac:dyDescent="0.2">
      <c r="I378" s="177"/>
    </row>
    <row r="379" spans="9:9" s="176" customFormat="1" x14ac:dyDescent="0.2">
      <c r="I379" s="177"/>
    </row>
    <row r="380" spans="9:9" s="176" customFormat="1" x14ac:dyDescent="0.2">
      <c r="I380" s="177"/>
    </row>
    <row r="381" spans="9:9" s="176" customFormat="1" x14ac:dyDescent="0.2">
      <c r="I381" s="177"/>
    </row>
    <row r="382" spans="9:9" s="176" customFormat="1" x14ac:dyDescent="0.2">
      <c r="I382" s="177"/>
    </row>
    <row r="383" spans="9:9" s="176" customFormat="1" x14ac:dyDescent="0.2">
      <c r="I383" s="177"/>
    </row>
    <row r="384" spans="9:9" s="176" customFormat="1" x14ac:dyDescent="0.2">
      <c r="I384" s="177"/>
    </row>
    <row r="385" spans="9:9" s="176" customFormat="1" x14ac:dyDescent="0.2">
      <c r="I385" s="177"/>
    </row>
    <row r="386" spans="9:9" s="176" customFormat="1" x14ac:dyDescent="0.2">
      <c r="I386" s="177"/>
    </row>
    <row r="387" spans="9:9" s="176" customFormat="1" x14ac:dyDescent="0.2">
      <c r="I387" s="177"/>
    </row>
    <row r="388" spans="9:9" s="176" customFormat="1" x14ac:dyDescent="0.2">
      <c r="I388" s="177"/>
    </row>
    <row r="389" spans="9:9" s="176" customFormat="1" x14ac:dyDescent="0.2">
      <c r="I389" s="177"/>
    </row>
    <row r="390" spans="9:9" s="176" customFormat="1" x14ac:dyDescent="0.2">
      <c r="I390" s="177"/>
    </row>
    <row r="391" spans="9:9" s="176" customFormat="1" x14ac:dyDescent="0.2">
      <c r="I391" s="177"/>
    </row>
    <row r="392" spans="9:9" s="176" customFormat="1" x14ac:dyDescent="0.2">
      <c r="I392" s="177"/>
    </row>
    <row r="393" spans="9:9" s="176" customFormat="1" x14ac:dyDescent="0.2">
      <c r="I393" s="177"/>
    </row>
    <row r="394" spans="9:9" s="176" customFormat="1" x14ac:dyDescent="0.2">
      <c r="I394" s="177"/>
    </row>
    <row r="395" spans="9:9" s="176" customFormat="1" x14ac:dyDescent="0.2">
      <c r="I395" s="177"/>
    </row>
    <row r="396" spans="9:9" s="176" customFormat="1" x14ac:dyDescent="0.2">
      <c r="I396" s="177"/>
    </row>
    <row r="397" spans="9:9" s="176" customFormat="1" x14ac:dyDescent="0.2">
      <c r="I397" s="177"/>
    </row>
    <row r="398" spans="9:9" s="176" customFormat="1" x14ac:dyDescent="0.2">
      <c r="I398" s="177"/>
    </row>
    <row r="399" spans="9:9" s="176" customFormat="1" x14ac:dyDescent="0.2">
      <c r="I399" s="177"/>
    </row>
    <row r="400" spans="9:9" s="176" customFormat="1" x14ac:dyDescent="0.2">
      <c r="I400" s="177"/>
    </row>
    <row r="401" spans="9:9" s="176" customFormat="1" x14ac:dyDescent="0.2">
      <c r="I401" s="177"/>
    </row>
    <row r="402" spans="9:9" s="176" customFormat="1" x14ac:dyDescent="0.2">
      <c r="I402" s="177"/>
    </row>
    <row r="403" spans="9:9" s="176" customFormat="1" x14ac:dyDescent="0.2">
      <c r="I403" s="177"/>
    </row>
    <row r="404" spans="9:9" s="176" customFormat="1" x14ac:dyDescent="0.2">
      <c r="I404" s="177"/>
    </row>
    <row r="405" spans="9:9" s="176" customFormat="1" x14ac:dyDescent="0.2">
      <c r="I405" s="177"/>
    </row>
    <row r="406" spans="9:9" s="176" customFormat="1" x14ac:dyDescent="0.2">
      <c r="I406" s="177"/>
    </row>
    <row r="407" spans="9:9" s="176" customFormat="1" x14ac:dyDescent="0.2">
      <c r="I407" s="177"/>
    </row>
    <row r="408" spans="9:9" s="176" customFormat="1" x14ac:dyDescent="0.2">
      <c r="I408" s="177"/>
    </row>
    <row r="409" spans="9:9" s="176" customFormat="1" x14ac:dyDescent="0.2">
      <c r="I409" s="177"/>
    </row>
    <row r="410" spans="9:9" s="176" customFormat="1" x14ac:dyDescent="0.2">
      <c r="I410" s="177"/>
    </row>
    <row r="411" spans="9:9" s="176" customFormat="1" x14ac:dyDescent="0.2">
      <c r="I411" s="177"/>
    </row>
    <row r="412" spans="9:9" s="176" customFormat="1" x14ac:dyDescent="0.2">
      <c r="I412" s="177"/>
    </row>
    <row r="413" spans="9:9" s="176" customFormat="1" x14ac:dyDescent="0.2">
      <c r="I413" s="177"/>
    </row>
    <row r="414" spans="9:9" s="176" customFormat="1" x14ac:dyDescent="0.2">
      <c r="I414" s="177"/>
    </row>
    <row r="415" spans="9:9" s="176" customFormat="1" x14ac:dyDescent="0.2">
      <c r="I415" s="177"/>
    </row>
    <row r="416" spans="9:9" s="176" customFormat="1" x14ac:dyDescent="0.2">
      <c r="I416" s="177"/>
    </row>
    <row r="417" spans="9:9" s="176" customFormat="1" x14ac:dyDescent="0.2">
      <c r="I417" s="177"/>
    </row>
    <row r="418" spans="9:9" s="176" customFormat="1" x14ac:dyDescent="0.2">
      <c r="I418" s="177"/>
    </row>
    <row r="419" spans="9:9" s="176" customFormat="1" x14ac:dyDescent="0.2">
      <c r="I419" s="177"/>
    </row>
    <row r="420" spans="9:9" s="176" customFormat="1" x14ac:dyDescent="0.2">
      <c r="I420" s="177"/>
    </row>
    <row r="421" spans="9:9" s="176" customFormat="1" x14ac:dyDescent="0.2">
      <c r="I421" s="177"/>
    </row>
    <row r="422" spans="9:9" s="176" customFormat="1" x14ac:dyDescent="0.2">
      <c r="I422" s="177"/>
    </row>
    <row r="423" spans="9:9" s="176" customFormat="1" x14ac:dyDescent="0.2">
      <c r="I423" s="177"/>
    </row>
    <row r="424" spans="9:9" s="176" customFormat="1" x14ac:dyDescent="0.2">
      <c r="I424" s="177"/>
    </row>
    <row r="425" spans="9:9" s="176" customFormat="1" x14ac:dyDescent="0.2">
      <c r="I425" s="177"/>
    </row>
    <row r="426" spans="9:9" s="176" customFormat="1" x14ac:dyDescent="0.2">
      <c r="I426" s="177"/>
    </row>
    <row r="427" spans="9:9" s="176" customFormat="1" x14ac:dyDescent="0.2">
      <c r="I427" s="177"/>
    </row>
    <row r="428" spans="9:9" s="176" customFormat="1" x14ac:dyDescent="0.2">
      <c r="I428" s="177"/>
    </row>
  </sheetData>
  <sheetProtection selectLockedCells="1"/>
  <mergeCells count="2">
    <mergeCell ref="K3:N3"/>
    <mergeCell ref="B3:E3"/>
  </mergeCells>
  <dataValidations count="7">
    <dataValidation type="list" allowBlank="1" showInputMessage="1" showErrorMessage="1" sqref="K6:K30" xr:uid="{00000000-0002-0000-0300-000000000000}">
      <formula1>$K$184:$K$185</formula1>
    </dataValidation>
    <dataValidation type="list" allowBlank="1" showInputMessage="1" showErrorMessage="1" sqref="L6:L30" xr:uid="{00000000-0002-0000-0300-000001000000}">
      <formula1>$L$184:$L$185</formula1>
    </dataValidation>
    <dataValidation type="list" allowBlank="1" showInputMessage="1" showErrorMessage="1" sqref="M6:M30" xr:uid="{00000000-0002-0000-0300-000002000000}">
      <formula1>$M$184:$M$185</formula1>
    </dataValidation>
    <dataValidation type="list" allowBlank="1" showInputMessage="1" showErrorMessage="1" sqref="N6:N30" xr:uid="{00000000-0002-0000-0300-000003000000}">
      <formula1>$N$184:$N$185</formula1>
    </dataValidation>
    <dataValidation type="list" allowBlank="1" showInputMessage="1" showErrorMessage="1" sqref="O6:O30" xr:uid="{00000000-0002-0000-0300-000004000000}">
      <formula1>$O$184:$O$185</formula1>
    </dataValidation>
    <dataValidation type="list" allowBlank="1" showInputMessage="1" showErrorMessage="1" sqref="P6:P30" xr:uid="{00000000-0002-0000-0300-000005000000}">
      <formula1>$P$184:$P$185</formula1>
    </dataValidation>
    <dataValidation type="list" allowBlank="1" showInputMessage="1" showErrorMessage="1" sqref="Q6:Q30" xr:uid="{00000000-0002-0000-0300-000006000000}">
      <formula1>$Q$184:$Q$185</formula1>
    </dataValidation>
  </dataValidations>
  <hyperlinks>
    <hyperlink ref="F5" r:id="rId1" xr:uid="{00000000-0004-0000-0300-000000000000}"/>
  </hyperlinks>
  <pageMargins left="0.75" right="0.75" top="1" bottom="1" header="0.5" footer="0.5"/>
  <pageSetup scale="44" orientation="landscape" verticalDpi="1200" r:id="rId2"/>
  <headerFooter alignWithMargins="0"/>
  <legacyDrawing r:id="rId3"/>
  <extLst>
    <ext xmlns:x14="http://schemas.microsoft.com/office/spreadsheetml/2009/9/main" uri="{78C0D931-6437-407d-A8EE-F0AAD7539E65}">
      <x14:conditionalFormattings>
        <x14:conditionalFormatting xmlns:xm="http://schemas.microsoft.com/office/excel/2006/main">
          <x14:cfRule type="cellIs" priority="2" operator="lessThan" id="{3735901D-C47E-406C-9130-E9AC8524DB6F}">
            <xm:f>PrintOut!$I$314</xm:f>
            <x14:dxf>
              <font>
                <color rgb="FFFFFF00"/>
              </font>
              <fill>
                <patternFill>
                  <bgColor rgb="FFC00000"/>
                </patternFill>
              </fill>
            </x14:dxf>
          </x14:cfRule>
          <xm:sqref>R6:R30</xm:sqref>
        </x14:conditionalFormatting>
        <x14:conditionalFormatting xmlns:xm="http://schemas.microsoft.com/office/excel/2006/main">
          <x14:cfRule type="cellIs" priority="1" operator="lessThan" id="{FF8A254A-86F6-44D7-95B8-E69BD7E27888}">
            <xm:f>PrintOut!$I$314</xm:f>
            <x14:dxf>
              <font>
                <color rgb="FFFFFF00"/>
              </font>
              <fill>
                <patternFill>
                  <bgColor rgb="FFC00000"/>
                </patternFill>
              </fill>
            </x14:dxf>
          </x14:cfRule>
          <xm:sqref>R5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7000000}">
          <x14:formula1>
            <xm:f>PrintOut!$F$300:$F$307</xm:f>
          </x14:formula1>
          <xm:sqref>G6:G30</xm:sqref>
        </x14:dataValidation>
        <x14:dataValidation type="list" allowBlank="1" showInputMessage="1" showErrorMessage="1" xr:uid="{00000000-0002-0000-0300-000009000000}">
          <x14:formula1>
            <xm:f>PrintOut!$K$313:$K$314</xm:f>
          </x14:formula1>
          <xm:sqref>I6:I30</xm:sqref>
        </x14:dataValidation>
        <x14:dataValidation type="list" allowBlank="1" showInputMessage="1" showErrorMessage="1" xr:uid="{900E6220-2854-42FE-B033-43BFCFE73900}">
          <x14:formula1>
            <xm:f>PrintOut!$D$297:$D$300</xm:f>
          </x14:formula1>
          <xm:sqref>J6:J30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D083-562D-46D9-9BD0-C24F2292BCA8}">
  <dimension ref="A1:CB429"/>
  <sheetViews>
    <sheetView topLeftCell="B3" workbookViewId="0">
      <selection activeCell="P6" sqref="P6"/>
    </sheetView>
  </sheetViews>
  <sheetFormatPr defaultColWidth="11.42578125" defaultRowHeight="12.75" x14ac:dyDescent="0.2"/>
  <cols>
    <col min="1" max="1" width="5" style="171" hidden="1" customWidth="1"/>
    <col min="2" max="2" width="19.42578125" style="171" customWidth="1"/>
    <col min="3" max="3" width="16.28515625" style="171" customWidth="1"/>
    <col min="4" max="4" width="10.140625" style="219" bestFit="1" customWidth="1"/>
    <col min="5" max="5" width="19.42578125" style="171" customWidth="1"/>
    <col min="6" max="6" width="16.85546875" style="171" customWidth="1"/>
    <col min="7" max="7" width="21.140625" style="174" customWidth="1"/>
    <col min="8" max="8" width="21.140625" style="171" customWidth="1"/>
    <col min="9" max="12" width="5.7109375" style="171" customWidth="1"/>
    <col min="13" max="13" width="11.28515625" style="172" customWidth="1"/>
    <col min="14" max="15" width="11.140625" style="172" customWidth="1"/>
    <col min="16" max="16" width="16.28515625" style="172" customWidth="1"/>
    <col min="17" max="18" width="20.7109375" style="172" customWidth="1"/>
    <col min="19" max="35" width="11.42578125" style="172"/>
    <col min="36" max="16384" width="11.42578125" style="171"/>
  </cols>
  <sheetData>
    <row r="1" spans="1:80" ht="21.2" hidden="1" customHeight="1" x14ac:dyDescent="0.2">
      <c r="A1" s="172"/>
      <c r="B1" s="172" t="s">
        <v>10</v>
      </c>
      <c r="C1" s="172" t="s">
        <v>65</v>
      </c>
      <c r="D1" s="215"/>
      <c r="E1" s="172" t="s">
        <v>66</v>
      </c>
      <c r="F1" s="172"/>
      <c r="G1" s="220"/>
      <c r="H1" s="172"/>
      <c r="I1" s="171" t="s">
        <v>28</v>
      </c>
      <c r="J1" s="171" t="s">
        <v>12</v>
      </c>
      <c r="K1" s="219" t="s">
        <v>13</v>
      </c>
      <c r="L1" s="219" t="s">
        <v>15</v>
      </c>
      <c r="M1" s="172" t="s">
        <v>49</v>
      </c>
      <c r="N1" s="172" t="s">
        <v>50</v>
      </c>
    </row>
    <row r="2" spans="1:80" ht="17.45" hidden="1" customHeight="1" x14ac:dyDescent="0.2">
      <c r="A2" s="172"/>
      <c r="B2" s="172"/>
      <c r="C2" s="172"/>
      <c r="D2" s="215"/>
      <c r="E2" s="172"/>
      <c r="F2" s="172"/>
      <c r="G2" s="218"/>
      <c r="H2" s="172"/>
      <c r="I2" s="172"/>
      <c r="J2" s="172"/>
      <c r="K2" s="215"/>
      <c r="L2" s="215"/>
      <c r="AJ2" s="172"/>
      <c r="AK2" s="172"/>
      <c r="AL2" s="172"/>
      <c r="AM2" s="172"/>
      <c r="AN2" s="172"/>
      <c r="AO2" s="172"/>
    </row>
    <row r="3" spans="1:80" ht="61.5" customHeight="1" x14ac:dyDescent="0.2">
      <c r="A3" s="172"/>
      <c r="B3" s="318" t="s">
        <v>157</v>
      </c>
      <c r="C3" s="318"/>
      <c r="D3" s="318"/>
      <c r="E3" s="318"/>
      <c r="F3" s="318"/>
      <c r="G3" s="318"/>
      <c r="H3" s="176"/>
      <c r="I3" s="316" t="s">
        <v>174</v>
      </c>
      <c r="J3" s="317"/>
      <c r="K3" s="317"/>
      <c r="L3" s="317"/>
    </row>
    <row r="4" spans="1:80" s="202" customFormat="1" ht="94.9" customHeight="1" x14ac:dyDescent="0.2">
      <c r="A4" s="211"/>
      <c r="B4" s="211" t="s">
        <v>171</v>
      </c>
      <c r="C4" s="211" t="s">
        <v>172</v>
      </c>
      <c r="D4" s="211" t="s">
        <v>173</v>
      </c>
      <c r="E4" s="211" t="s">
        <v>169</v>
      </c>
      <c r="F4" s="211" t="s">
        <v>170</v>
      </c>
      <c r="G4" s="282" t="s">
        <v>176</v>
      </c>
      <c r="H4" s="209" t="s">
        <v>9</v>
      </c>
      <c r="I4" s="206" t="s">
        <v>53</v>
      </c>
      <c r="J4" s="206" t="s">
        <v>54</v>
      </c>
      <c r="K4" s="206" t="s">
        <v>55</v>
      </c>
      <c r="L4" s="206" t="s">
        <v>56</v>
      </c>
      <c r="M4" s="205" t="s">
        <v>51</v>
      </c>
      <c r="N4" s="205" t="s">
        <v>52</v>
      </c>
      <c r="O4" s="205" t="s">
        <v>85</v>
      </c>
      <c r="P4" s="283" t="s">
        <v>177</v>
      </c>
      <c r="Q4" s="204" t="s">
        <v>108</v>
      </c>
      <c r="R4" s="204" t="s">
        <v>109</v>
      </c>
      <c r="S4" s="203"/>
      <c r="T4" s="203"/>
      <c r="U4" s="203"/>
      <c r="V4" s="203"/>
      <c r="W4" s="203"/>
      <c r="X4" s="203"/>
      <c r="Y4" s="203"/>
      <c r="Z4" s="203"/>
      <c r="AA4" s="203"/>
      <c r="AB4" s="203"/>
      <c r="AC4" s="203"/>
      <c r="AD4" s="203"/>
      <c r="AE4" s="203"/>
      <c r="AF4" s="203"/>
      <c r="AG4" s="203"/>
      <c r="AH4" s="203"/>
      <c r="AI4" s="203"/>
    </row>
    <row r="5" spans="1:80" s="192" customFormat="1" x14ac:dyDescent="0.2">
      <c r="A5" s="199"/>
      <c r="B5" s="201" t="s">
        <v>122</v>
      </c>
      <c r="C5" s="201" t="s">
        <v>47</v>
      </c>
      <c r="D5" s="199">
        <v>5</v>
      </c>
      <c r="E5" s="279"/>
      <c r="F5" s="199"/>
      <c r="G5" s="200">
        <v>8157654321</v>
      </c>
      <c r="H5" s="155" t="s">
        <v>123</v>
      </c>
      <c r="I5" s="199" t="s">
        <v>10</v>
      </c>
      <c r="J5" s="199" t="s">
        <v>10</v>
      </c>
      <c r="K5" s="199"/>
      <c r="L5" s="199" t="s">
        <v>10</v>
      </c>
      <c r="M5" s="197" t="s">
        <v>89</v>
      </c>
      <c r="N5" s="198" t="s">
        <v>89</v>
      </c>
      <c r="O5" s="197" t="s">
        <v>89</v>
      </c>
      <c r="P5" s="286"/>
      <c r="Q5" s="196"/>
      <c r="R5" s="196"/>
      <c r="S5" s="195"/>
      <c r="T5" s="195"/>
      <c r="U5" s="195"/>
      <c r="V5" s="194"/>
      <c r="W5" s="194"/>
      <c r="X5" s="194"/>
      <c r="Y5" s="194"/>
      <c r="Z5" s="194"/>
      <c r="AA5" s="194"/>
      <c r="AB5" s="194"/>
      <c r="AC5" s="194"/>
      <c r="AD5" s="194"/>
      <c r="AE5" s="194"/>
      <c r="AF5" s="194"/>
      <c r="AG5" s="194"/>
      <c r="AH5" s="194"/>
      <c r="AI5" s="194"/>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row>
    <row r="6" spans="1:80" x14ac:dyDescent="0.2">
      <c r="A6" s="189"/>
      <c r="B6" s="188"/>
      <c r="C6" s="188"/>
      <c r="D6" s="189"/>
      <c r="E6" s="188"/>
      <c r="F6" s="188"/>
      <c r="G6" s="187"/>
      <c r="H6" s="15"/>
      <c r="I6" s="184"/>
      <c r="J6" s="184"/>
      <c r="K6" s="184"/>
      <c r="L6" s="184"/>
      <c r="M6" s="183"/>
      <c r="N6" s="183"/>
      <c r="O6" s="183"/>
      <c r="P6" s="284"/>
      <c r="Q6" s="191"/>
      <c r="R6" s="191"/>
      <c r="S6" s="176"/>
      <c r="T6" s="176"/>
      <c r="U6" s="176"/>
      <c r="V6" s="176"/>
      <c r="W6" s="176"/>
      <c r="X6" s="176"/>
      <c r="Y6" s="176"/>
      <c r="Z6" s="176"/>
      <c r="AA6" s="176"/>
      <c r="AB6" s="176"/>
      <c r="AC6" s="176"/>
      <c r="AD6" s="176"/>
      <c r="AE6" s="176"/>
      <c r="AF6" s="176"/>
      <c r="AG6" s="176"/>
      <c r="AH6" s="176"/>
      <c r="AI6" s="176"/>
    </row>
    <row r="7" spans="1:80" x14ac:dyDescent="0.2">
      <c r="A7" s="189"/>
      <c r="B7" s="188"/>
      <c r="C7" s="188"/>
      <c r="D7" s="189"/>
      <c r="E7" s="188"/>
      <c r="F7" s="188"/>
      <c r="G7" s="187"/>
      <c r="H7" s="15"/>
      <c r="I7" s="184"/>
      <c r="J7" s="184"/>
      <c r="K7" s="184"/>
      <c r="L7" s="184"/>
      <c r="M7" s="183"/>
      <c r="N7" s="183"/>
      <c r="O7" s="183"/>
      <c r="P7" s="284"/>
      <c r="Q7" s="188"/>
      <c r="R7" s="188"/>
    </row>
    <row r="8" spans="1:80" x14ac:dyDescent="0.2">
      <c r="A8" s="189"/>
      <c r="B8" s="188"/>
      <c r="C8" s="188"/>
      <c r="D8" s="189"/>
      <c r="E8" s="188"/>
      <c r="F8" s="188"/>
      <c r="G8" s="187"/>
      <c r="H8" s="15"/>
      <c r="I8" s="184"/>
      <c r="J8" s="184"/>
      <c r="K8" s="184"/>
      <c r="L8" s="184"/>
      <c r="M8" s="183"/>
      <c r="N8" s="183"/>
      <c r="O8" s="183"/>
      <c r="P8" s="284"/>
      <c r="Q8" s="190"/>
      <c r="R8" s="190"/>
    </row>
    <row r="9" spans="1:80" x14ac:dyDescent="0.2">
      <c r="A9" s="189"/>
      <c r="B9" s="188"/>
      <c r="C9" s="188"/>
      <c r="D9" s="189"/>
      <c r="E9" s="188"/>
      <c r="F9" s="188"/>
      <c r="G9" s="187"/>
      <c r="H9" s="15"/>
      <c r="I9" s="184"/>
      <c r="J9" s="184"/>
      <c r="K9" s="184"/>
      <c r="L9" s="184"/>
      <c r="M9" s="183"/>
      <c r="N9" s="183"/>
      <c r="O9" s="183"/>
      <c r="P9" s="284"/>
      <c r="Q9" s="190"/>
      <c r="R9" s="190"/>
    </row>
    <row r="10" spans="1:80" x14ac:dyDescent="0.2">
      <c r="A10" s="189"/>
      <c r="B10" s="188"/>
      <c r="C10" s="188"/>
      <c r="D10" s="189"/>
      <c r="E10" s="188"/>
      <c r="F10" s="188"/>
      <c r="G10" s="187"/>
      <c r="H10" s="15"/>
      <c r="I10" s="184"/>
      <c r="J10" s="184"/>
      <c r="K10" s="184"/>
      <c r="L10" s="184"/>
      <c r="M10" s="183"/>
      <c r="N10" s="183"/>
      <c r="O10" s="183"/>
      <c r="P10" s="284"/>
      <c r="Q10" s="190"/>
      <c r="R10" s="190"/>
    </row>
    <row r="11" spans="1:80" x14ac:dyDescent="0.2">
      <c r="A11" s="189"/>
      <c r="B11" s="188"/>
      <c r="C11" s="188"/>
      <c r="D11" s="189"/>
      <c r="E11" s="188"/>
      <c r="F11" s="188"/>
      <c r="G11" s="187"/>
      <c r="H11" s="15"/>
      <c r="I11" s="184"/>
      <c r="J11" s="184"/>
      <c r="K11" s="184"/>
      <c r="L11" s="184"/>
      <c r="M11" s="183"/>
      <c r="N11" s="183"/>
      <c r="O11" s="183"/>
      <c r="P11" s="284"/>
      <c r="Q11" s="190"/>
      <c r="R11" s="190"/>
    </row>
    <row r="12" spans="1:80" x14ac:dyDescent="0.2">
      <c r="A12" s="189"/>
      <c r="B12" s="188"/>
      <c r="C12" s="188"/>
      <c r="D12" s="189"/>
      <c r="E12" s="188"/>
      <c r="F12" s="188"/>
      <c r="G12" s="187"/>
      <c r="H12" s="15"/>
      <c r="I12" s="184"/>
      <c r="J12" s="184"/>
      <c r="K12" s="184"/>
      <c r="L12" s="184"/>
      <c r="M12" s="183"/>
      <c r="N12" s="183"/>
      <c r="O12" s="183"/>
      <c r="P12" s="284"/>
      <c r="Q12" s="190"/>
      <c r="R12" s="190"/>
    </row>
    <row r="13" spans="1:80" x14ac:dyDescent="0.2">
      <c r="A13" s="189"/>
      <c r="B13" s="188"/>
      <c r="C13" s="188"/>
      <c r="D13" s="189"/>
      <c r="E13" s="188"/>
      <c r="F13" s="188"/>
      <c r="G13" s="187"/>
      <c r="H13" s="15"/>
      <c r="I13" s="184"/>
      <c r="J13" s="184"/>
      <c r="K13" s="184"/>
      <c r="L13" s="184"/>
      <c r="M13" s="183"/>
      <c r="N13" s="183"/>
      <c r="O13" s="183"/>
      <c r="P13" s="284"/>
      <c r="Q13" s="190"/>
      <c r="R13" s="190"/>
    </row>
    <row r="14" spans="1:80" x14ac:dyDescent="0.2">
      <c r="A14" s="189"/>
      <c r="B14" s="188"/>
      <c r="C14" s="188"/>
      <c r="D14" s="189"/>
      <c r="E14" s="188"/>
      <c r="F14" s="188"/>
      <c r="G14" s="187"/>
      <c r="H14" s="15"/>
      <c r="I14" s="184"/>
      <c r="J14" s="184"/>
      <c r="K14" s="184"/>
      <c r="L14" s="184"/>
      <c r="M14" s="183"/>
      <c r="N14" s="183"/>
      <c r="O14" s="183"/>
      <c r="P14" s="284"/>
      <c r="Q14" s="190"/>
      <c r="R14" s="190"/>
    </row>
    <row r="15" spans="1:80" x14ac:dyDescent="0.2">
      <c r="A15" s="189"/>
      <c r="B15" s="188"/>
      <c r="C15" s="188"/>
      <c r="D15" s="189"/>
      <c r="E15" s="188"/>
      <c r="F15" s="188"/>
      <c r="G15" s="187"/>
      <c r="H15" s="15"/>
      <c r="I15" s="184"/>
      <c r="J15" s="184"/>
      <c r="K15" s="184"/>
      <c r="L15" s="184"/>
      <c r="M15" s="183"/>
      <c r="N15" s="183"/>
      <c r="O15" s="183"/>
      <c r="P15" s="284"/>
      <c r="Q15" s="190"/>
      <c r="R15" s="190"/>
    </row>
    <row r="16" spans="1:80" x14ac:dyDescent="0.2">
      <c r="A16" s="189"/>
      <c r="B16" s="188"/>
      <c r="C16" s="188"/>
      <c r="D16" s="189"/>
      <c r="E16" s="188"/>
      <c r="F16" s="188"/>
      <c r="G16" s="187"/>
      <c r="H16" s="15"/>
      <c r="I16" s="184"/>
      <c r="J16" s="184"/>
      <c r="K16" s="184"/>
      <c r="L16" s="184"/>
      <c r="M16" s="183"/>
      <c r="N16" s="183"/>
      <c r="O16" s="183"/>
      <c r="P16" s="284"/>
      <c r="Q16" s="190"/>
      <c r="R16" s="190"/>
    </row>
    <row r="17" spans="1:18" x14ac:dyDescent="0.2">
      <c r="A17" s="189"/>
      <c r="B17" s="188"/>
      <c r="C17" s="188"/>
      <c r="D17" s="189"/>
      <c r="E17" s="188"/>
      <c r="F17" s="188"/>
      <c r="G17" s="187"/>
      <c r="H17" s="15"/>
      <c r="I17" s="184"/>
      <c r="J17" s="184"/>
      <c r="K17" s="184"/>
      <c r="L17" s="184"/>
      <c r="M17" s="183"/>
      <c r="N17" s="183"/>
      <c r="O17" s="183"/>
      <c r="P17" s="284"/>
      <c r="Q17" s="190"/>
      <c r="R17" s="190"/>
    </row>
    <row r="18" spans="1:18" x14ac:dyDescent="0.2">
      <c r="A18" s="189"/>
      <c r="B18" s="188"/>
      <c r="C18" s="188"/>
      <c r="D18" s="189"/>
      <c r="E18" s="188"/>
      <c r="F18" s="188"/>
      <c r="G18" s="187"/>
      <c r="H18" s="15"/>
      <c r="I18" s="184"/>
      <c r="J18" s="184"/>
      <c r="K18" s="184"/>
      <c r="L18" s="184"/>
      <c r="M18" s="183"/>
      <c r="N18" s="183"/>
      <c r="O18" s="183"/>
      <c r="P18" s="284"/>
      <c r="Q18" s="190"/>
      <c r="R18" s="190"/>
    </row>
    <row r="19" spans="1:18" x14ac:dyDescent="0.2">
      <c r="A19" s="189"/>
      <c r="B19" s="188"/>
      <c r="C19" s="188"/>
      <c r="D19" s="189"/>
      <c r="E19" s="188"/>
      <c r="F19" s="188"/>
      <c r="G19" s="187"/>
      <c r="H19" s="15"/>
      <c r="I19" s="184"/>
      <c r="J19" s="184"/>
      <c r="K19" s="184"/>
      <c r="L19" s="184"/>
      <c r="M19" s="183"/>
      <c r="N19" s="183"/>
      <c r="O19" s="183"/>
      <c r="P19" s="284"/>
      <c r="Q19" s="190"/>
      <c r="R19" s="190"/>
    </row>
    <row r="20" spans="1:18" x14ac:dyDescent="0.2">
      <c r="A20" s="189"/>
      <c r="B20" s="188"/>
      <c r="C20" s="188"/>
      <c r="D20" s="189"/>
      <c r="E20" s="188"/>
      <c r="F20" s="188"/>
      <c r="G20" s="187"/>
      <c r="H20" s="15"/>
      <c r="I20" s="184"/>
      <c r="J20" s="184"/>
      <c r="K20" s="184"/>
      <c r="L20" s="184"/>
      <c r="M20" s="183"/>
      <c r="N20" s="183"/>
      <c r="O20" s="183"/>
      <c r="P20" s="284"/>
      <c r="Q20" s="190"/>
      <c r="R20" s="190"/>
    </row>
    <row r="21" spans="1:18" x14ac:dyDescent="0.2">
      <c r="A21" s="189"/>
      <c r="B21" s="188"/>
      <c r="C21" s="188"/>
      <c r="D21" s="189"/>
      <c r="E21" s="188"/>
      <c r="F21" s="188"/>
      <c r="G21" s="187"/>
      <c r="H21" s="15"/>
      <c r="I21" s="184"/>
      <c r="J21" s="184"/>
      <c r="K21" s="184"/>
      <c r="L21" s="184"/>
      <c r="M21" s="183"/>
      <c r="N21" s="183"/>
      <c r="O21" s="183"/>
      <c r="P21" s="284"/>
      <c r="Q21" s="190"/>
      <c r="R21" s="190"/>
    </row>
    <row r="22" spans="1:18" x14ac:dyDescent="0.2">
      <c r="A22" s="189"/>
      <c r="B22" s="188"/>
      <c r="C22" s="188"/>
      <c r="D22" s="189"/>
      <c r="E22" s="188"/>
      <c r="F22" s="188"/>
      <c r="G22" s="187"/>
      <c r="H22" s="15"/>
      <c r="I22" s="184"/>
      <c r="J22" s="184"/>
      <c r="K22" s="184"/>
      <c r="L22" s="184"/>
      <c r="M22" s="183"/>
      <c r="N22" s="183"/>
      <c r="O22" s="183"/>
      <c r="P22" s="284"/>
      <c r="Q22" s="190"/>
      <c r="R22" s="190"/>
    </row>
    <row r="23" spans="1:18" x14ac:dyDescent="0.2">
      <c r="A23" s="189"/>
      <c r="B23" s="188"/>
      <c r="C23" s="188"/>
      <c r="D23" s="189"/>
      <c r="E23" s="188"/>
      <c r="F23" s="188"/>
      <c r="G23" s="187"/>
      <c r="H23" s="15"/>
      <c r="I23" s="184"/>
      <c r="J23" s="184"/>
      <c r="K23" s="184"/>
      <c r="L23" s="184"/>
      <c r="M23" s="183"/>
      <c r="N23" s="183"/>
      <c r="O23" s="183"/>
      <c r="P23" s="284"/>
      <c r="Q23" s="190"/>
      <c r="R23" s="190"/>
    </row>
    <row r="24" spans="1:18" x14ac:dyDescent="0.2">
      <c r="A24" s="189"/>
      <c r="B24" s="188"/>
      <c r="C24" s="188"/>
      <c r="D24" s="189"/>
      <c r="E24" s="188"/>
      <c r="F24" s="188"/>
      <c r="G24" s="187"/>
      <c r="H24" s="15"/>
      <c r="I24" s="184"/>
      <c r="J24" s="184"/>
      <c r="K24" s="184"/>
      <c r="L24" s="184"/>
      <c r="M24" s="183"/>
      <c r="N24" s="183"/>
      <c r="O24" s="183"/>
      <c r="P24" s="284"/>
      <c r="Q24" s="190"/>
      <c r="R24" s="190"/>
    </row>
    <row r="25" spans="1:18" x14ac:dyDescent="0.2">
      <c r="A25" s="189"/>
      <c r="B25" s="188"/>
      <c r="C25" s="188"/>
      <c r="D25" s="189"/>
      <c r="E25" s="188"/>
      <c r="F25" s="188"/>
      <c r="G25" s="187"/>
      <c r="H25" s="15"/>
      <c r="I25" s="184"/>
      <c r="J25" s="184"/>
      <c r="K25" s="184"/>
      <c r="L25" s="184"/>
      <c r="M25" s="183"/>
      <c r="N25" s="183"/>
      <c r="O25" s="183"/>
      <c r="P25" s="284"/>
      <c r="Q25" s="190"/>
      <c r="R25" s="190"/>
    </row>
    <row r="26" spans="1:18" x14ac:dyDescent="0.2">
      <c r="A26" s="189"/>
      <c r="B26" s="188"/>
      <c r="C26" s="188"/>
      <c r="D26" s="189"/>
      <c r="E26" s="188"/>
      <c r="F26" s="188"/>
      <c r="G26" s="187"/>
      <c r="H26" s="15"/>
      <c r="I26" s="184"/>
      <c r="J26" s="184"/>
      <c r="K26" s="184"/>
      <c r="L26" s="184"/>
      <c r="M26" s="183"/>
      <c r="N26" s="183"/>
      <c r="O26" s="183"/>
      <c r="P26" s="284"/>
      <c r="Q26" s="190"/>
      <c r="R26" s="190"/>
    </row>
    <row r="27" spans="1:18" x14ac:dyDescent="0.2">
      <c r="A27" s="189"/>
      <c r="B27" s="188"/>
      <c r="C27" s="188"/>
      <c r="D27" s="189"/>
      <c r="E27" s="188"/>
      <c r="F27" s="188"/>
      <c r="G27" s="187"/>
      <c r="H27" s="15"/>
      <c r="I27" s="184"/>
      <c r="J27" s="184"/>
      <c r="K27" s="184"/>
      <c r="L27" s="184"/>
      <c r="M27" s="183"/>
      <c r="N27" s="183"/>
      <c r="O27" s="183"/>
      <c r="P27" s="284"/>
      <c r="Q27" s="190"/>
      <c r="R27" s="190"/>
    </row>
    <row r="28" spans="1:18" x14ac:dyDescent="0.2">
      <c r="A28" s="189"/>
      <c r="B28" s="188"/>
      <c r="C28" s="188"/>
      <c r="D28" s="189"/>
      <c r="E28" s="188"/>
      <c r="F28" s="188"/>
      <c r="G28" s="187"/>
      <c r="H28" s="15"/>
      <c r="I28" s="184"/>
      <c r="J28" s="184"/>
      <c r="K28" s="184"/>
      <c r="L28" s="184"/>
      <c r="M28" s="183"/>
      <c r="N28" s="183"/>
      <c r="O28" s="183"/>
      <c r="P28" s="284"/>
      <c r="Q28" s="190"/>
      <c r="R28" s="190"/>
    </row>
    <row r="29" spans="1:18" x14ac:dyDescent="0.2">
      <c r="A29" s="189"/>
      <c r="B29" s="188"/>
      <c r="C29" s="188"/>
      <c r="D29" s="189"/>
      <c r="E29" s="188"/>
      <c r="F29" s="188"/>
      <c r="G29" s="187"/>
      <c r="H29" s="15"/>
      <c r="I29" s="184"/>
      <c r="J29" s="184"/>
      <c r="K29" s="184"/>
      <c r="L29" s="184"/>
      <c r="M29" s="183"/>
      <c r="N29" s="183"/>
      <c r="O29" s="183"/>
      <c r="P29" s="284"/>
      <c r="Q29" s="190"/>
      <c r="R29" s="190"/>
    </row>
    <row r="30" spans="1:18" x14ac:dyDescent="0.2">
      <c r="A30" s="189"/>
      <c r="B30" s="188"/>
      <c r="C30" s="188"/>
      <c r="D30" s="189"/>
      <c r="E30" s="188"/>
      <c r="F30" s="188"/>
      <c r="G30" s="187"/>
      <c r="H30" s="15"/>
      <c r="I30" s="184"/>
      <c r="J30" s="184"/>
      <c r="K30" s="184"/>
      <c r="L30" s="184"/>
      <c r="M30" s="183"/>
      <c r="N30" s="183"/>
      <c r="O30" s="183"/>
      <c r="P30" s="285"/>
      <c r="Q30" s="182"/>
      <c r="R30" s="182"/>
    </row>
    <row r="31" spans="1:18" s="176" customFormat="1" x14ac:dyDescent="0.2">
      <c r="D31" s="280"/>
      <c r="G31" s="178"/>
      <c r="M31" s="181"/>
      <c r="N31" s="181"/>
      <c r="O31" s="181"/>
      <c r="P31" s="181"/>
      <c r="Q31" s="180"/>
      <c r="R31" s="180"/>
    </row>
    <row r="32" spans="1:18" s="176" customFormat="1" x14ac:dyDescent="0.2">
      <c r="D32" s="280"/>
      <c r="G32" s="178"/>
      <c r="Q32" s="172"/>
      <c r="R32" s="172"/>
    </row>
    <row r="33" spans="4:18" s="176" customFormat="1" x14ac:dyDescent="0.2">
      <c r="D33" s="280"/>
      <c r="G33" s="178"/>
      <c r="Q33" s="172"/>
      <c r="R33" s="172"/>
    </row>
    <row r="34" spans="4:18" s="176" customFormat="1" x14ac:dyDescent="0.2">
      <c r="D34" s="280"/>
      <c r="G34" s="178"/>
      <c r="Q34" s="172"/>
      <c r="R34" s="172"/>
    </row>
    <row r="35" spans="4:18" s="176" customFormat="1" x14ac:dyDescent="0.2">
      <c r="D35" s="280"/>
      <c r="G35" s="178"/>
    </row>
    <row r="36" spans="4:18" s="176" customFormat="1" x14ac:dyDescent="0.2">
      <c r="D36" s="280"/>
      <c r="G36" s="178"/>
    </row>
    <row r="37" spans="4:18" s="176" customFormat="1" x14ac:dyDescent="0.2">
      <c r="D37" s="280"/>
      <c r="G37" s="178"/>
    </row>
    <row r="38" spans="4:18" s="176" customFormat="1" x14ac:dyDescent="0.2">
      <c r="D38" s="280"/>
      <c r="G38" s="178"/>
    </row>
    <row r="39" spans="4:18" s="176" customFormat="1" x14ac:dyDescent="0.2">
      <c r="D39" s="280"/>
      <c r="G39" s="178"/>
    </row>
    <row r="40" spans="4:18" s="176" customFormat="1" x14ac:dyDescent="0.2">
      <c r="D40" s="280"/>
      <c r="G40" s="178"/>
    </row>
    <row r="41" spans="4:18" s="176" customFormat="1" x14ac:dyDescent="0.2">
      <c r="D41" s="280"/>
      <c r="G41" s="178"/>
    </row>
    <row r="42" spans="4:18" s="176" customFormat="1" x14ac:dyDescent="0.2">
      <c r="D42" s="280"/>
      <c r="G42" s="178"/>
    </row>
    <row r="43" spans="4:18" s="176" customFormat="1" x14ac:dyDescent="0.2">
      <c r="D43" s="280"/>
      <c r="G43" s="178"/>
    </row>
    <row r="44" spans="4:18" s="176" customFormat="1" x14ac:dyDescent="0.2">
      <c r="D44" s="280"/>
      <c r="G44" s="178"/>
    </row>
    <row r="45" spans="4:18" s="176" customFormat="1" x14ac:dyDescent="0.2">
      <c r="D45" s="280"/>
      <c r="G45" s="178"/>
    </row>
    <row r="46" spans="4:18" s="176" customFormat="1" x14ac:dyDescent="0.2">
      <c r="D46" s="280"/>
      <c r="G46" s="178"/>
    </row>
    <row r="47" spans="4:18" s="176" customFormat="1" x14ac:dyDescent="0.2">
      <c r="D47" s="280"/>
      <c r="G47" s="178"/>
    </row>
    <row r="48" spans="4:18" s="176" customFormat="1" x14ac:dyDescent="0.2">
      <c r="D48" s="280"/>
      <c r="G48" s="178"/>
    </row>
    <row r="49" spans="4:7" s="176" customFormat="1" x14ac:dyDescent="0.2">
      <c r="D49" s="280"/>
      <c r="G49" s="178"/>
    </row>
    <row r="50" spans="4:7" s="176" customFormat="1" x14ac:dyDescent="0.2">
      <c r="D50" s="280"/>
      <c r="G50" s="178"/>
    </row>
    <row r="51" spans="4:7" s="176" customFormat="1" x14ac:dyDescent="0.2">
      <c r="D51" s="280"/>
      <c r="G51" s="178"/>
    </row>
    <row r="52" spans="4:7" s="176" customFormat="1" x14ac:dyDescent="0.2">
      <c r="D52" s="280"/>
      <c r="G52" s="178"/>
    </row>
    <row r="53" spans="4:7" s="176" customFormat="1" x14ac:dyDescent="0.2">
      <c r="D53" s="280"/>
      <c r="G53" s="178"/>
    </row>
    <row r="54" spans="4:7" s="176" customFormat="1" x14ac:dyDescent="0.2">
      <c r="D54" s="280"/>
      <c r="G54" s="178"/>
    </row>
    <row r="55" spans="4:7" s="176" customFormat="1" x14ac:dyDescent="0.2">
      <c r="D55" s="280"/>
      <c r="G55" s="178"/>
    </row>
    <row r="56" spans="4:7" s="176" customFormat="1" x14ac:dyDescent="0.2">
      <c r="D56" s="280"/>
      <c r="G56" s="178"/>
    </row>
    <row r="57" spans="4:7" s="176" customFormat="1" x14ac:dyDescent="0.2">
      <c r="D57" s="280"/>
      <c r="G57" s="178"/>
    </row>
    <row r="58" spans="4:7" s="176" customFormat="1" x14ac:dyDescent="0.2">
      <c r="D58" s="280"/>
      <c r="G58" s="178"/>
    </row>
    <row r="59" spans="4:7" s="176" customFormat="1" x14ac:dyDescent="0.2">
      <c r="D59" s="280"/>
      <c r="G59" s="178"/>
    </row>
    <row r="60" spans="4:7" s="176" customFormat="1" x14ac:dyDescent="0.2">
      <c r="D60" s="280"/>
      <c r="G60" s="178"/>
    </row>
    <row r="61" spans="4:7" s="176" customFormat="1" x14ac:dyDescent="0.2">
      <c r="D61" s="280"/>
      <c r="G61" s="178"/>
    </row>
    <row r="62" spans="4:7" s="176" customFormat="1" x14ac:dyDescent="0.2">
      <c r="D62" s="280"/>
      <c r="G62" s="178"/>
    </row>
    <row r="63" spans="4:7" s="176" customFormat="1" x14ac:dyDescent="0.2">
      <c r="D63" s="280"/>
      <c r="G63" s="178"/>
    </row>
    <row r="64" spans="4:7" s="176" customFormat="1" x14ac:dyDescent="0.2">
      <c r="D64" s="280"/>
      <c r="G64" s="178"/>
    </row>
    <row r="65" spans="4:7" s="176" customFormat="1" x14ac:dyDescent="0.2">
      <c r="D65" s="280"/>
      <c r="G65" s="178"/>
    </row>
    <row r="66" spans="4:7" s="176" customFormat="1" x14ac:dyDescent="0.2">
      <c r="D66" s="280"/>
      <c r="G66" s="178"/>
    </row>
    <row r="67" spans="4:7" s="176" customFormat="1" x14ac:dyDescent="0.2">
      <c r="D67" s="280"/>
      <c r="G67" s="178"/>
    </row>
    <row r="68" spans="4:7" s="176" customFormat="1" x14ac:dyDescent="0.2">
      <c r="D68" s="280"/>
      <c r="G68" s="178"/>
    </row>
    <row r="69" spans="4:7" s="176" customFormat="1" x14ac:dyDescent="0.2">
      <c r="D69" s="280"/>
      <c r="G69" s="178"/>
    </row>
    <row r="70" spans="4:7" s="176" customFormat="1" x14ac:dyDescent="0.2">
      <c r="D70" s="280"/>
      <c r="G70" s="178"/>
    </row>
    <row r="71" spans="4:7" s="176" customFormat="1" x14ac:dyDescent="0.2">
      <c r="D71" s="280"/>
      <c r="G71" s="178"/>
    </row>
    <row r="72" spans="4:7" s="176" customFormat="1" x14ac:dyDescent="0.2">
      <c r="D72" s="280"/>
      <c r="G72" s="178"/>
    </row>
    <row r="73" spans="4:7" s="176" customFormat="1" x14ac:dyDescent="0.2">
      <c r="D73" s="280"/>
      <c r="G73" s="178"/>
    </row>
    <row r="74" spans="4:7" s="176" customFormat="1" x14ac:dyDescent="0.2">
      <c r="D74" s="280"/>
      <c r="G74" s="178"/>
    </row>
    <row r="75" spans="4:7" s="176" customFormat="1" x14ac:dyDescent="0.2">
      <c r="D75" s="280"/>
      <c r="G75" s="178"/>
    </row>
    <row r="76" spans="4:7" s="176" customFormat="1" x14ac:dyDescent="0.2">
      <c r="D76" s="280"/>
      <c r="G76" s="178"/>
    </row>
    <row r="77" spans="4:7" s="176" customFormat="1" x14ac:dyDescent="0.2">
      <c r="D77" s="280"/>
      <c r="G77" s="178"/>
    </row>
    <row r="78" spans="4:7" s="176" customFormat="1" x14ac:dyDescent="0.2">
      <c r="D78" s="280"/>
      <c r="G78" s="178"/>
    </row>
    <row r="79" spans="4:7" s="176" customFormat="1" x14ac:dyDescent="0.2">
      <c r="D79" s="280"/>
      <c r="G79" s="178"/>
    </row>
    <row r="80" spans="4:7" s="176" customFormat="1" x14ac:dyDescent="0.2">
      <c r="D80" s="280"/>
      <c r="G80" s="178"/>
    </row>
    <row r="81" spans="4:7" s="176" customFormat="1" x14ac:dyDescent="0.2">
      <c r="D81" s="280"/>
      <c r="G81" s="178"/>
    </row>
    <row r="82" spans="4:7" s="176" customFormat="1" x14ac:dyDescent="0.2">
      <c r="D82" s="280"/>
      <c r="G82" s="178"/>
    </row>
    <row r="83" spans="4:7" s="176" customFormat="1" x14ac:dyDescent="0.2">
      <c r="D83" s="280"/>
      <c r="G83" s="178"/>
    </row>
    <row r="84" spans="4:7" s="176" customFormat="1" x14ac:dyDescent="0.2">
      <c r="D84" s="280"/>
      <c r="G84" s="178"/>
    </row>
    <row r="85" spans="4:7" s="176" customFormat="1" x14ac:dyDescent="0.2">
      <c r="D85" s="280"/>
      <c r="G85" s="178"/>
    </row>
    <row r="86" spans="4:7" s="176" customFormat="1" x14ac:dyDescent="0.2">
      <c r="D86" s="280"/>
      <c r="G86" s="178"/>
    </row>
    <row r="87" spans="4:7" s="176" customFormat="1" x14ac:dyDescent="0.2">
      <c r="D87" s="280"/>
      <c r="G87" s="178"/>
    </row>
    <row r="88" spans="4:7" s="176" customFormat="1" x14ac:dyDescent="0.2">
      <c r="D88" s="280"/>
      <c r="G88" s="178"/>
    </row>
    <row r="89" spans="4:7" s="176" customFormat="1" x14ac:dyDescent="0.2">
      <c r="D89" s="280"/>
      <c r="G89" s="178"/>
    </row>
    <row r="90" spans="4:7" s="176" customFormat="1" x14ac:dyDescent="0.2">
      <c r="D90" s="280"/>
      <c r="G90" s="178"/>
    </row>
    <row r="91" spans="4:7" s="176" customFormat="1" x14ac:dyDescent="0.2">
      <c r="D91" s="280"/>
      <c r="G91" s="178"/>
    </row>
    <row r="92" spans="4:7" s="176" customFormat="1" x14ac:dyDescent="0.2">
      <c r="D92" s="280"/>
      <c r="G92" s="178"/>
    </row>
    <row r="93" spans="4:7" s="176" customFormat="1" x14ac:dyDescent="0.2">
      <c r="D93" s="280"/>
      <c r="G93" s="178"/>
    </row>
    <row r="94" spans="4:7" s="176" customFormat="1" x14ac:dyDescent="0.2">
      <c r="D94" s="280"/>
      <c r="G94" s="178"/>
    </row>
    <row r="95" spans="4:7" s="176" customFormat="1" x14ac:dyDescent="0.2">
      <c r="D95" s="280"/>
      <c r="G95" s="178"/>
    </row>
    <row r="96" spans="4:7" s="176" customFormat="1" x14ac:dyDescent="0.2">
      <c r="D96" s="280"/>
      <c r="G96" s="178"/>
    </row>
    <row r="97" spans="4:7" s="176" customFormat="1" x14ac:dyDescent="0.2">
      <c r="D97" s="280"/>
      <c r="G97" s="178"/>
    </row>
    <row r="98" spans="4:7" s="176" customFormat="1" x14ac:dyDescent="0.2">
      <c r="D98" s="280"/>
      <c r="G98" s="178"/>
    </row>
    <row r="99" spans="4:7" s="176" customFormat="1" x14ac:dyDescent="0.2">
      <c r="D99" s="280"/>
      <c r="G99" s="178"/>
    </row>
    <row r="100" spans="4:7" s="176" customFormat="1" x14ac:dyDescent="0.2">
      <c r="D100" s="280"/>
      <c r="G100" s="178"/>
    </row>
    <row r="101" spans="4:7" s="176" customFormat="1" x14ac:dyDescent="0.2">
      <c r="D101" s="280"/>
      <c r="G101" s="178"/>
    </row>
    <row r="102" spans="4:7" s="176" customFormat="1" x14ac:dyDescent="0.2">
      <c r="D102" s="280"/>
      <c r="G102" s="178"/>
    </row>
    <row r="103" spans="4:7" s="176" customFormat="1" x14ac:dyDescent="0.2">
      <c r="D103" s="280"/>
      <c r="G103" s="178"/>
    </row>
    <row r="104" spans="4:7" s="176" customFormat="1" x14ac:dyDescent="0.2">
      <c r="D104" s="280"/>
      <c r="G104" s="178"/>
    </row>
    <row r="105" spans="4:7" s="176" customFormat="1" x14ac:dyDescent="0.2">
      <c r="D105" s="280"/>
      <c r="G105" s="178"/>
    </row>
    <row r="106" spans="4:7" s="176" customFormat="1" x14ac:dyDescent="0.2">
      <c r="D106" s="280"/>
      <c r="G106" s="178"/>
    </row>
    <row r="107" spans="4:7" s="176" customFormat="1" x14ac:dyDescent="0.2">
      <c r="D107" s="280"/>
      <c r="G107" s="178"/>
    </row>
    <row r="108" spans="4:7" s="176" customFormat="1" x14ac:dyDescent="0.2">
      <c r="D108" s="280"/>
      <c r="G108" s="178"/>
    </row>
    <row r="109" spans="4:7" s="176" customFormat="1" x14ac:dyDescent="0.2">
      <c r="D109" s="280"/>
      <c r="G109" s="178"/>
    </row>
    <row r="110" spans="4:7" s="176" customFormat="1" x14ac:dyDescent="0.2">
      <c r="D110" s="280"/>
      <c r="G110" s="178"/>
    </row>
    <row r="111" spans="4:7" s="176" customFormat="1" x14ac:dyDescent="0.2">
      <c r="D111" s="280"/>
      <c r="G111" s="178"/>
    </row>
    <row r="112" spans="4:7" s="176" customFormat="1" x14ac:dyDescent="0.2">
      <c r="D112" s="280"/>
      <c r="G112" s="178"/>
    </row>
    <row r="113" spans="4:7" s="176" customFormat="1" x14ac:dyDescent="0.2">
      <c r="D113" s="280"/>
      <c r="G113" s="178"/>
    </row>
    <row r="114" spans="4:7" s="176" customFormat="1" x14ac:dyDescent="0.2">
      <c r="D114" s="280"/>
      <c r="G114" s="178"/>
    </row>
    <row r="115" spans="4:7" s="176" customFormat="1" x14ac:dyDescent="0.2">
      <c r="D115" s="280"/>
      <c r="G115" s="178"/>
    </row>
    <row r="116" spans="4:7" s="176" customFormat="1" x14ac:dyDescent="0.2">
      <c r="D116" s="280"/>
      <c r="G116" s="178"/>
    </row>
    <row r="117" spans="4:7" s="176" customFormat="1" x14ac:dyDescent="0.2">
      <c r="D117" s="280"/>
      <c r="G117" s="178"/>
    </row>
    <row r="118" spans="4:7" s="176" customFormat="1" x14ac:dyDescent="0.2">
      <c r="D118" s="280"/>
      <c r="G118" s="178"/>
    </row>
    <row r="119" spans="4:7" s="176" customFormat="1" x14ac:dyDescent="0.2">
      <c r="D119" s="280"/>
      <c r="G119" s="178"/>
    </row>
    <row r="120" spans="4:7" s="176" customFormat="1" x14ac:dyDescent="0.2">
      <c r="D120" s="280"/>
      <c r="G120" s="178"/>
    </row>
    <row r="121" spans="4:7" s="176" customFormat="1" x14ac:dyDescent="0.2">
      <c r="D121" s="280"/>
      <c r="G121" s="178"/>
    </row>
    <row r="122" spans="4:7" s="176" customFormat="1" x14ac:dyDescent="0.2">
      <c r="D122" s="280"/>
      <c r="G122" s="178"/>
    </row>
    <row r="123" spans="4:7" s="176" customFormat="1" x14ac:dyDescent="0.2">
      <c r="D123" s="280"/>
      <c r="G123" s="178"/>
    </row>
    <row r="124" spans="4:7" s="176" customFormat="1" x14ac:dyDescent="0.2">
      <c r="D124" s="280"/>
      <c r="G124" s="178"/>
    </row>
    <row r="125" spans="4:7" s="176" customFormat="1" x14ac:dyDescent="0.2">
      <c r="D125" s="280"/>
      <c r="G125" s="178"/>
    </row>
    <row r="126" spans="4:7" s="176" customFormat="1" x14ac:dyDescent="0.2">
      <c r="D126" s="280"/>
      <c r="G126" s="178"/>
    </row>
    <row r="127" spans="4:7" s="176" customFormat="1" x14ac:dyDescent="0.2">
      <c r="D127" s="280"/>
      <c r="G127" s="178"/>
    </row>
    <row r="128" spans="4:7" s="176" customFormat="1" x14ac:dyDescent="0.2">
      <c r="D128" s="280"/>
      <c r="G128" s="178"/>
    </row>
    <row r="129" spans="4:7" s="176" customFormat="1" x14ac:dyDescent="0.2">
      <c r="D129" s="280"/>
      <c r="G129" s="178"/>
    </row>
    <row r="130" spans="4:7" s="176" customFormat="1" x14ac:dyDescent="0.2">
      <c r="D130" s="280"/>
      <c r="G130" s="178"/>
    </row>
    <row r="131" spans="4:7" s="176" customFormat="1" x14ac:dyDescent="0.2">
      <c r="D131" s="280"/>
      <c r="G131" s="178"/>
    </row>
    <row r="132" spans="4:7" s="176" customFormat="1" x14ac:dyDescent="0.2">
      <c r="D132" s="280"/>
      <c r="G132" s="178"/>
    </row>
    <row r="133" spans="4:7" s="176" customFormat="1" x14ac:dyDescent="0.2">
      <c r="D133" s="280"/>
      <c r="G133" s="178"/>
    </row>
    <row r="134" spans="4:7" s="176" customFormat="1" x14ac:dyDescent="0.2">
      <c r="D134" s="280"/>
      <c r="G134" s="178"/>
    </row>
    <row r="135" spans="4:7" s="176" customFormat="1" x14ac:dyDescent="0.2">
      <c r="D135" s="280"/>
      <c r="G135" s="178"/>
    </row>
    <row r="136" spans="4:7" s="176" customFormat="1" x14ac:dyDescent="0.2">
      <c r="D136" s="280"/>
      <c r="G136" s="178"/>
    </row>
    <row r="137" spans="4:7" s="176" customFormat="1" x14ac:dyDescent="0.2">
      <c r="D137" s="280"/>
      <c r="G137" s="178"/>
    </row>
    <row r="138" spans="4:7" s="176" customFormat="1" x14ac:dyDescent="0.2">
      <c r="D138" s="280"/>
      <c r="G138" s="178"/>
    </row>
    <row r="139" spans="4:7" s="176" customFormat="1" x14ac:dyDescent="0.2">
      <c r="D139" s="280"/>
      <c r="G139" s="178"/>
    </row>
    <row r="140" spans="4:7" s="176" customFormat="1" x14ac:dyDescent="0.2">
      <c r="D140" s="280"/>
      <c r="G140" s="178"/>
    </row>
    <row r="141" spans="4:7" s="176" customFormat="1" x14ac:dyDescent="0.2">
      <c r="D141" s="280"/>
      <c r="G141" s="178"/>
    </row>
    <row r="142" spans="4:7" s="176" customFormat="1" x14ac:dyDescent="0.2">
      <c r="D142" s="280"/>
      <c r="G142" s="178"/>
    </row>
    <row r="143" spans="4:7" s="176" customFormat="1" x14ac:dyDescent="0.2">
      <c r="D143" s="280"/>
      <c r="G143" s="178"/>
    </row>
    <row r="144" spans="4:7" s="176" customFormat="1" x14ac:dyDescent="0.2">
      <c r="D144" s="280"/>
      <c r="G144" s="178"/>
    </row>
    <row r="145" spans="4:7" s="176" customFormat="1" x14ac:dyDescent="0.2">
      <c r="D145" s="280"/>
      <c r="G145" s="178"/>
    </row>
    <row r="146" spans="4:7" s="176" customFormat="1" x14ac:dyDescent="0.2">
      <c r="D146" s="280"/>
      <c r="G146" s="178"/>
    </row>
    <row r="147" spans="4:7" s="176" customFormat="1" x14ac:dyDescent="0.2">
      <c r="D147" s="280"/>
      <c r="G147" s="178"/>
    </row>
    <row r="148" spans="4:7" s="176" customFormat="1" x14ac:dyDescent="0.2">
      <c r="D148" s="280"/>
      <c r="G148" s="178"/>
    </row>
    <row r="149" spans="4:7" s="176" customFormat="1" x14ac:dyDescent="0.2">
      <c r="D149" s="280"/>
      <c r="G149" s="178"/>
    </row>
    <row r="150" spans="4:7" s="176" customFormat="1" x14ac:dyDescent="0.2">
      <c r="D150" s="280"/>
      <c r="G150" s="178"/>
    </row>
    <row r="151" spans="4:7" s="176" customFormat="1" x14ac:dyDescent="0.2">
      <c r="D151" s="280"/>
      <c r="G151" s="178"/>
    </row>
    <row r="152" spans="4:7" s="176" customFormat="1" x14ac:dyDescent="0.2">
      <c r="D152" s="280"/>
      <c r="G152" s="178"/>
    </row>
    <row r="153" spans="4:7" s="176" customFormat="1" x14ac:dyDescent="0.2">
      <c r="D153" s="280"/>
      <c r="G153" s="178"/>
    </row>
    <row r="154" spans="4:7" s="176" customFormat="1" x14ac:dyDescent="0.2">
      <c r="D154" s="280"/>
      <c r="G154" s="178"/>
    </row>
    <row r="155" spans="4:7" s="176" customFormat="1" x14ac:dyDescent="0.2">
      <c r="D155" s="280"/>
      <c r="G155" s="178"/>
    </row>
    <row r="156" spans="4:7" s="176" customFormat="1" x14ac:dyDescent="0.2">
      <c r="D156" s="280"/>
      <c r="G156" s="178"/>
    </row>
    <row r="157" spans="4:7" s="176" customFormat="1" x14ac:dyDescent="0.2">
      <c r="D157" s="280"/>
      <c r="G157" s="178"/>
    </row>
    <row r="158" spans="4:7" s="176" customFormat="1" x14ac:dyDescent="0.2">
      <c r="D158" s="280"/>
      <c r="G158" s="178"/>
    </row>
    <row r="159" spans="4:7" s="176" customFormat="1" x14ac:dyDescent="0.2">
      <c r="D159" s="280"/>
      <c r="G159" s="178"/>
    </row>
    <row r="160" spans="4:7" s="176" customFormat="1" x14ac:dyDescent="0.2">
      <c r="D160" s="280"/>
      <c r="G160" s="178"/>
    </row>
    <row r="161" spans="4:7" s="176" customFormat="1" x14ac:dyDescent="0.2">
      <c r="D161" s="280"/>
      <c r="G161" s="178"/>
    </row>
    <row r="162" spans="4:7" s="176" customFormat="1" x14ac:dyDescent="0.2">
      <c r="D162" s="280"/>
      <c r="G162" s="178"/>
    </row>
    <row r="163" spans="4:7" s="176" customFormat="1" x14ac:dyDescent="0.2">
      <c r="D163" s="280"/>
      <c r="G163" s="178"/>
    </row>
    <row r="164" spans="4:7" s="176" customFormat="1" x14ac:dyDescent="0.2">
      <c r="D164" s="280"/>
      <c r="G164" s="178"/>
    </row>
    <row r="165" spans="4:7" s="176" customFormat="1" x14ac:dyDescent="0.2">
      <c r="D165" s="280"/>
      <c r="G165" s="178"/>
    </row>
    <row r="166" spans="4:7" s="176" customFormat="1" x14ac:dyDescent="0.2">
      <c r="D166" s="280"/>
      <c r="G166" s="178"/>
    </row>
    <row r="167" spans="4:7" s="176" customFormat="1" x14ac:dyDescent="0.2">
      <c r="D167" s="280"/>
      <c r="G167" s="178"/>
    </row>
    <row r="168" spans="4:7" s="176" customFormat="1" x14ac:dyDescent="0.2">
      <c r="D168" s="280"/>
      <c r="G168" s="178"/>
    </row>
    <row r="169" spans="4:7" s="176" customFormat="1" x14ac:dyDescent="0.2">
      <c r="D169" s="280"/>
      <c r="G169" s="178"/>
    </row>
    <row r="170" spans="4:7" s="176" customFormat="1" x14ac:dyDescent="0.2">
      <c r="D170" s="280"/>
      <c r="G170" s="178"/>
    </row>
    <row r="171" spans="4:7" s="176" customFormat="1" x14ac:dyDescent="0.2">
      <c r="D171" s="280"/>
      <c r="G171" s="178"/>
    </row>
    <row r="172" spans="4:7" s="176" customFormat="1" x14ac:dyDescent="0.2">
      <c r="D172" s="280"/>
      <c r="G172" s="178"/>
    </row>
    <row r="173" spans="4:7" s="176" customFormat="1" x14ac:dyDescent="0.2">
      <c r="D173" s="280"/>
      <c r="G173" s="178"/>
    </row>
    <row r="174" spans="4:7" s="176" customFormat="1" x14ac:dyDescent="0.2">
      <c r="D174" s="280"/>
      <c r="G174" s="178"/>
    </row>
    <row r="175" spans="4:7" s="176" customFormat="1" x14ac:dyDescent="0.2">
      <c r="D175" s="280"/>
      <c r="G175" s="178"/>
    </row>
    <row r="176" spans="4:7" s="176" customFormat="1" x14ac:dyDescent="0.2">
      <c r="D176" s="280"/>
      <c r="G176" s="178"/>
    </row>
    <row r="177" spans="4:16" s="176" customFormat="1" x14ac:dyDescent="0.2">
      <c r="D177" s="280"/>
      <c r="G177" s="178"/>
    </row>
    <row r="178" spans="4:16" s="176" customFormat="1" x14ac:dyDescent="0.2">
      <c r="D178" s="280"/>
      <c r="G178" s="178"/>
    </row>
    <row r="179" spans="4:16" s="176" customFormat="1" x14ac:dyDescent="0.2">
      <c r="D179" s="280"/>
      <c r="G179" s="178"/>
    </row>
    <row r="180" spans="4:16" s="176" customFormat="1" x14ac:dyDescent="0.2">
      <c r="D180" s="280"/>
      <c r="G180" s="178"/>
    </row>
    <row r="181" spans="4:16" s="176" customFormat="1" x14ac:dyDescent="0.2">
      <c r="D181" s="280"/>
      <c r="G181" s="178"/>
    </row>
    <row r="182" spans="4:16" s="176" customFormat="1" x14ac:dyDescent="0.2">
      <c r="D182" s="280"/>
      <c r="G182" s="178"/>
    </row>
    <row r="183" spans="4:16" s="176" customFormat="1" x14ac:dyDescent="0.2">
      <c r="D183" s="280"/>
      <c r="G183" s="178"/>
    </row>
    <row r="184" spans="4:16" s="176" customFormat="1" x14ac:dyDescent="0.2">
      <c r="D184" s="280"/>
      <c r="G184" s="178"/>
    </row>
    <row r="185" spans="4:16" s="253" customFormat="1" x14ac:dyDescent="0.2">
      <c r="D185" s="255"/>
      <c r="G185" s="252"/>
      <c r="I185" s="255" t="s">
        <v>10</v>
      </c>
      <c r="J185" s="255" t="s">
        <v>10</v>
      </c>
      <c r="K185" s="255" t="s">
        <v>10</v>
      </c>
      <c r="L185" s="255" t="s">
        <v>10</v>
      </c>
      <c r="M185" s="255" t="s">
        <v>10</v>
      </c>
      <c r="N185" s="255" t="s">
        <v>10</v>
      </c>
      <c r="O185" s="255" t="s">
        <v>10</v>
      </c>
      <c r="P185" s="255"/>
    </row>
    <row r="186" spans="4:16" s="176" customFormat="1" x14ac:dyDescent="0.2">
      <c r="D186" s="280"/>
      <c r="G186" s="178"/>
    </row>
    <row r="187" spans="4:16" s="176" customFormat="1" x14ac:dyDescent="0.2">
      <c r="D187" s="280"/>
      <c r="G187" s="178"/>
    </row>
    <row r="188" spans="4:16" s="176" customFormat="1" x14ac:dyDescent="0.2">
      <c r="D188" s="280"/>
      <c r="G188" s="178"/>
    </row>
    <row r="189" spans="4:16" s="176" customFormat="1" x14ac:dyDescent="0.2">
      <c r="D189" s="280"/>
      <c r="G189" s="178"/>
    </row>
    <row r="190" spans="4:16" s="176" customFormat="1" x14ac:dyDescent="0.2">
      <c r="D190" s="280"/>
      <c r="G190" s="178"/>
    </row>
    <row r="191" spans="4:16" s="176" customFormat="1" x14ac:dyDescent="0.2">
      <c r="D191" s="280"/>
      <c r="G191" s="178"/>
    </row>
    <row r="192" spans="4:16" s="176" customFormat="1" x14ac:dyDescent="0.2">
      <c r="D192" s="280"/>
      <c r="G192" s="178"/>
    </row>
    <row r="193" spans="4:7" s="176" customFormat="1" x14ac:dyDescent="0.2">
      <c r="D193" s="280"/>
      <c r="G193" s="178"/>
    </row>
    <row r="194" spans="4:7" s="176" customFormat="1" x14ac:dyDescent="0.2">
      <c r="D194" s="280"/>
      <c r="G194" s="178"/>
    </row>
    <row r="195" spans="4:7" s="176" customFormat="1" x14ac:dyDescent="0.2">
      <c r="D195" s="280"/>
      <c r="G195" s="178"/>
    </row>
    <row r="196" spans="4:7" s="176" customFormat="1" x14ac:dyDescent="0.2">
      <c r="D196" s="280"/>
      <c r="G196" s="178"/>
    </row>
    <row r="197" spans="4:7" s="176" customFormat="1" x14ac:dyDescent="0.2">
      <c r="D197" s="280"/>
      <c r="G197" s="178"/>
    </row>
    <row r="198" spans="4:7" s="176" customFormat="1" x14ac:dyDescent="0.2">
      <c r="D198" s="280"/>
      <c r="G198" s="178"/>
    </row>
    <row r="199" spans="4:7" s="176" customFormat="1" x14ac:dyDescent="0.2">
      <c r="D199" s="280"/>
      <c r="G199" s="178"/>
    </row>
    <row r="200" spans="4:7" s="176" customFormat="1" x14ac:dyDescent="0.2">
      <c r="D200" s="280"/>
      <c r="G200" s="178"/>
    </row>
    <row r="201" spans="4:7" s="176" customFormat="1" x14ac:dyDescent="0.2">
      <c r="D201" s="280"/>
      <c r="G201" s="178"/>
    </row>
    <row r="202" spans="4:7" s="176" customFormat="1" x14ac:dyDescent="0.2">
      <c r="D202" s="280"/>
      <c r="G202" s="178"/>
    </row>
    <row r="203" spans="4:7" s="176" customFormat="1" x14ac:dyDescent="0.2">
      <c r="D203" s="280"/>
      <c r="G203" s="178"/>
    </row>
    <row r="204" spans="4:7" s="176" customFormat="1" x14ac:dyDescent="0.2">
      <c r="D204" s="280"/>
      <c r="G204" s="178"/>
    </row>
    <row r="205" spans="4:7" s="176" customFormat="1" x14ac:dyDescent="0.2">
      <c r="D205" s="280"/>
      <c r="G205" s="178"/>
    </row>
    <row r="206" spans="4:7" s="176" customFormat="1" x14ac:dyDescent="0.2">
      <c r="D206" s="280"/>
      <c r="G206" s="178"/>
    </row>
    <row r="207" spans="4:7" s="176" customFormat="1" x14ac:dyDescent="0.2">
      <c r="D207" s="280"/>
      <c r="G207" s="178"/>
    </row>
    <row r="208" spans="4:7" s="176" customFormat="1" x14ac:dyDescent="0.2">
      <c r="D208" s="280"/>
      <c r="G208" s="178"/>
    </row>
    <row r="209" spans="4:7" s="176" customFormat="1" x14ac:dyDescent="0.2">
      <c r="D209" s="280"/>
      <c r="G209" s="178"/>
    </row>
    <row r="210" spans="4:7" s="176" customFormat="1" x14ac:dyDescent="0.2">
      <c r="D210" s="280"/>
      <c r="G210" s="178"/>
    </row>
    <row r="211" spans="4:7" s="176" customFormat="1" x14ac:dyDescent="0.2">
      <c r="D211" s="280"/>
      <c r="G211" s="178"/>
    </row>
    <row r="212" spans="4:7" s="176" customFormat="1" x14ac:dyDescent="0.2">
      <c r="D212" s="280"/>
      <c r="G212" s="178"/>
    </row>
    <row r="213" spans="4:7" s="176" customFormat="1" x14ac:dyDescent="0.2">
      <c r="D213" s="280"/>
      <c r="G213" s="178"/>
    </row>
    <row r="214" spans="4:7" s="176" customFormat="1" x14ac:dyDescent="0.2">
      <c r="D214" s="280"/>
      <c r="G214" s="178"/>
    </row>
    <row r="215" spans="4:7" s="176" customFormat="1" x14ac:dyDescent="0.2">
      <c r="D215" s="280"/>
      <c r="G215" s="178"/>
    </row>
    <row r="216" spans="4:7" s="176" customFormat="1" x14ac:dyDescent="0.2">
      <c r="D216" s="280"/>
      <c r="G216" s="178"/>
    </row>
    <row r="217" spans="4:7" s="176" customFormat="1" x14ac:dyDescent="0.2">
      <c r="D217" s="280"/>
      <c r="G217" s="178"/>
    </row>
    <row r="218" spans="4:7" s="176" customFormat="1" x14ac:dyDescent="0.2">
      <c r="D218" s="280"/>
      <c r="G218" s="178"/>
    </row>
    <row r="219" spans="4:7" s="176" customFormat="1" x14ac:dyDescent="0.2">
      <c r="D219" s="280"/>
      <c r="G219" s="178"/>
    </row>
    <row r="220" spans="4:7" s="176" customFormat="1" x14ac:dyDescent="0.2">
      <c r="D220" s="280"/>
      <c r="G220" s="178"/>
    </row>
    <row r="221" spans="4:7" s="176" customFormat="1" x14ac:dyDescent="0.2">
      <c r="D221" s="280"/>
      <c r="G221" s="178"/>
    </row>
    <row r="222" spans="4:7" s="176" customFormat="1" x14ac:dyDescent="0.2">
      <c r="D222" s="280"/>
      <c r="G222" s="178"/>
    </row>
    <row r="223" spans="4:7" s="176" customFormat="1" x14ac:dyDescent="0.2">
      <c r="D223" s="280"/>
      <c r="G223" s="178"/>
    </row>
    <row r="224" spans="4:7" s="176" customFormat="1" x14ac:dyDescent="0.2">
      <c r="D224" s="280"/>
      <c r="G224" s="178"/>
    </row>
    <row r="225" spans="4:7" s="176" customFormat="1" x14ac:dyDescent="0.2">
      <c r="D225" s="280"/>
      <c r="G225" s="178"/>
    </row>
    <row r="226" spans="4:7" s="176" customFormat="1" x14ac:dyDescent="0.2">
      <c r="D226" s="280"/>
      <c r="G226" s="178"/>
    </row>
    <row r="227" spans="4:7" s="176" customFormat="1" x14ac:dyDescent="0.2">
      <c r="D227" s="280"/>
      <c r="G227" s="178"/>
    </row>
    <row r="228" spans="4:7" s="176" customFormat="1" x14ac:dyDescent="0.2">
      <c r="D228" s="280"/>
      <c r="G228" s="178"/>
    </row>
    <row r="229" spans="4:7" s="176" customFormat="1" x14ac:dyDescent="0.2">
      <c r="D229" s="280"/>
      <c r="G229" s="178"/>
    </row>
    <row r="230" spans="4:7" s="176" customFormat="1" x14ac:dyDescent="0.2">
      <c r="D230" s="280"/>
      <c r="G230" s="178"/>
    </row>
    <row r="231" spans="4:7" s="176" customFormat="1" x14ac:dyDescent="0.2">
      <c r="D231" s="280"/>
      <c r="G231" s="178"/>
    </row>
    <row r="232" spans="4:7" s="176" customFormat="1" x14ac:dyDescent="0.2">
      <c r="D232" s="280"/>
      <c r="G232" s="178"/>
    </row>
    <row r="233" spans="4:7" s="176" customFormat="1" x14ac:dyDescent="0.2">
      <c r="D233" s="280"/>
      <c r="G233" s="178"/>
    </row>
    <row r="234" spans="4:7" s="176" customFormat="1" x14ac:dyDescent="0.2">
      <c r="D234" s="280"/>
      <c r="G234" s="178"/>
    </row>
    <row r="235" spans="4:7" s="176" customFormat="1" x14ac:dyDescent="0.2">
      <c r="D235" s="280"/>
      <c r="G235" s="178"/>
    </row>
    <row r="236" spans="4:7" s="176" customFormat="1" x14ac:dyDescent="0.2">
      <c r="D236" s="280"/>
      <c r="G236" s="178"/>
    </row>
    <row r="237" spans="4:7" s="176" customFormat="1" x14ac:dyDescent="0.2">
      <c r="D237" s="280"/>
      <c r="G237" s="178"/>
    </row>
    <row r="238" spans="4:7" s="176" customFormat="1" x14ac:dyDescent="0.2">
      <c r="D238" s="280"/>
      <c r="G238" s="178"/>
    </row>
    <row r="239" spans="4:7" s="176" customFormat="1" x14ac:dyDescent="0.2">
      <c r="D239" s="280"/>
      <c r="G239" s="178"/>
    </row>
    <row r="240" spans="4:7" s="176" customFormat="1" x14ac:dyDescent="0.2">
      <c r="D240" s="280"/>
      <c r="G240" s="178"/>
    </row>
    <row r="241" spans="4:7" s="176" customFormat="1" x14ac:dyDescent="0.2">
      <c r="D241" s="280"/>
      <c r="G241" s="178"/>
    </row>
    <row r="242" spans="4:7" s="176" customFormat="1" x14ac:dyDescent="0.2">
      <c r="D242" s="280"/>
      <c r="G242" s="178"/>
    </row>
    <row r="243" spans="4:7" s="176" customFormat="1" x14ac:dyDescent="0.2">
      <c r="D243" s="280"/>
      <c r="G243" s="178"/>
    </row>
    <row r="244" spans="4:7" s="176" customFormat="1" x14ac:dyDescent="0.2">
      <c r="D244" s="280"/>
      <c r="G244" s="178"/>
    </row>
    <row r="245" spans="4:7" s="176" customFormat="1" x14ac:dyDescent="0.2">
      <c r="D245" s="280"/>
      <c r="G245" s="178"/>
    </row>
    <row r="246" spans="4:7" s="176" customFormat="1" x14ac:dyDescent="0.2">
      <c r="D246" s="280"/>
      <c r="G246" s="178"/>
    </row>
    <row r="247" spans="4:7" s="176" customFormat="1" x14ac:dyDescent="0.2">
      <c r="D247" s="280"/>
      <c r="G247" s="178"/>
    </row>
    <row r="248" spans="4:7" s="176" customFormat="1" x14ac:dyDescent="0.2">
      <c r="D248" s="280"/>
      <c r="G248" s="178"/>
    </row>
    <row r="249" spans="4:7" s="176" customFormat="1" x14ac:dyDescent="0.2">
      <c r="D249" s="280"/>
      <c r="G249" s="178"/>
    </row>
    <row r="250" spans="4:7" s="176" customFormat="1" x14ac:dyDescent="0.2">
      <c r="D250" s="280"/>
      <c r="G250" s="178"/>
    </row>
    <row r="251" spans="4:7" s="176" customFormat="1" x14ac:dyDescent="0.2">
      <c r="D251" s="280"/>
      <c r="G251" s="178"/>
    </row>
    <row r="252" spans="4:7" s="176" customFormat="1" x14ac:dyDescent="0.2">
      <c r="D252" s="280"/>
      <c r="G252" s="178"/>
    </row>
    <row r="253" spans="4:7" s="176" customFormat="1" x14ac:dyDescent="0.2">
      <c r="D253" s="280"/>
      <c r="G253" s="178"/>
    </row>
    <row r="254" spans="4:7" s="176" customFormat="1" x14ac:dyDescent="0.2">
      <c r="D254" s="280"/>
      <c r="G254" s="178"/>
    </row>
    <row r="255" spans="4:7" s="176" customFormat="1" x14ac:dyDescent="0.2">
      <c r="D255" s="280"/>
      <c r="G255" s="178"/>
    </row>
    <row r="256" spans="4:7" s="176" customFormat="1" x14ac:dyDescent="0.2">
      <c r="D256" s="280"/>
      <c r="G256" s="178"/>
    </row>
    <row r="257" spans="4:7" s="176" customFormat="1" x14ac:dyDescent="0.2">
      <c r="D257" s="280"/>
      <c r="G257" s="178"/>
    </row>
    <row r="258" spans="4:7" s="176" customFormat="1" x14ac:dyDescent="0.2">
      <c r="D258" s="280"/>
      <c r="G258" s="178"/>
    </row>
    <row r="259" spans="4:7" s="176" customFormat="1" x14ac:dyDescent="0.2">
      <c r="D259" s="280"/>
      <c r="G259" s="178"/>
    </row>
    <row r="260" spans="4:7" s="176" customFormat="1" x14ac:dyDescent="0.2">
      <c r="D260" s="280"/>
      <c r="G260" s="178"/>
    </row>
    <row r="261" spans="4:7" s="176" customFormat="1" x14ac:dyDescent="0.2">
      <c r="D261" s="280"/>
      <c r="G261" s="178"/>
    </row>
    <row r="262" spans="4:7" s="176" customFormat="1" x14ac:dyDescent="0.2">
      <c r="D262" s="280"/>
      <c r="G262" s="178"/>
    </row>
    <row r="263" spans="4:7" s="176" customFormat="1" x14ac:dyDescent="0.2">
      <c r="D263" s="280"/>
      <c r="G263" s="178"/>
    </row>
    <row r="264" spans="4:7" s="176" customFormat="1" x14ac:dyDescent="0.2">
      <c r="D264" s="280"/>
      <c r="G264" s="178"/>
    </row>
    <row r="265" spans="4:7" s="176" customFormat="1" x14ac:dyDescent="0.2">
      <c r="D265" s="280"/>
      <c r="G265" s="178"/>
    </row>
    <row r="266" spans="4:7" s="176" customFormat="1" x14ac:dyDescent="0.2">
      <c r="D266" s="280"/>
      <c r="G266" s="178"/>
    </row>
    <row r="267" spans="4:7" s="176" customFormat="1" x14ac:dyDescent="0.2">
      <c r="D267" s="280"/>
      <c r="G267" s="178"/>
    </row>
    <row r="268" spans="4:7" s="176" customFormat="1" x14ac:dyDescent="0.2">
      <c r="D268" s="280"/>
      <c r="G268" s="178"/>
    </row>
    <row r="269" spans="4:7" s="176" customFormat="1" x14ac:dyDescent="0.2">
      <c r="D269" s="280"/>
      <c r="G269" s="178"/>
    </row>
    <row r="270" spans="4:7" s="176" customFormat="1" x14ac:dyDescent="0.2">
      <c r="D270" s="280"/>
      <c r="G270" s="178"/>
    </row>
    <row r="271" spans="4:7" s="176" customFormat="1" x14ac:dyDescent="0.2">
      <c r="D271" s="280"/>
      <c r="G271" s="178"/>
    </row>
    <row r="272" spans="4:7" s="176" customFormat="1" x14ac:dyDescent="0.2">
      <c r="D272" s="280"/>
      <c r="G272" s="178"/>
    </row>
    <row r="273" spans="4:7" s="176" customFormat="1" x14ac:dyDescent="0.2">
      <c r="D273" s="280"/>
      <c r="G273" s="178"/>
    </row>
    <row r="274" spans="4:7" s="176" customFormat="1" x14ac:dyDescent="0.2">
      <c r="D274" s="280"/>
      <c r="G274" s="178"/>
    </row>
    <row r="275" spans="4:7" s="176" customFormat="1" x14ac:dyDescent="0.2">
      <c r="D275" s="280"/>
      <c r="G275" s="178"/>
    </row>
    <row r="276" spans="4:7" s="176" customFormat="1" x14ac:dyDescent="0.2">
      <c r="D276" s="280"/>
      <c r="G276" s="178"/>
    </row>
    <row r="277" spans="4:7" s="176" customFormat="1" x14ac:dyDescent="0.2">
      <c r="D277" s="280"/>
      <c r="G277" s="178"/>
    </row>
    <row r="278" spans="4:7" s="176" customFormat="1" x14ac:dyDescent="0.2">
      <c r="D278" s="280"/>
      <c r="G278" s="178"/>
    </row>
    <row r="279" spans="4:7" s="176" customFormat="1" x14ac:dyDescent="0.2">
      <c r="D279" s="280"/>
      <c r="G279" s="178"/>
    </row>
    <row r="280" spans="4:7" s="176" customFormat="1" x14ac:dyDescent="0.2">
      <c r="D280" s="280"/>
      <c r="G280" s="178"/>
    </row>
    <row r="281" spans="4:7" s="176" customFormat="1" x14ac:dyDescent="0.2">
      <c r="D281" s="280"/>
      <c r="G281" s="178"/>
    </row>
    <row r="282" spans="4:7" s="176" customFormat="1" x14ac:dyDescent="0.2">
      <c r="D282" s="280"/>
      <c r="G282" s="178"/>
    </row>
    <row r="283" spans="4:7" s="176" customFormat="1" x14ac:dyDescent="0.2">
      <c r="D283" s="280"/>
      <c r="G283" s="178"/>
    </row>
    <row r="284" spans="4:7" s="176" customFormat="1" x14ac:dyDescent="0.2">
      <c r="D284" s="280"/>
      <c r="G284" s="178"/>
    </row>
    <row r="285" spans="4:7" s="176" customFormat="1" x14ac:dyDescent="0.2">
      <c r="D285" s="280"/>
      <c r="G285" s="178"/>
    </row>
    <row r="286" spans="4:7" s="176" customFormat="1" x14ac:dyDescent="0.2">
      <c r="D286" s="280"/>
      <c r="G286" s="178"/>
    </row>
    <row r="287" spans="4:7" s="176" customFormat="1" x14ac:dyDescent="0.2">
      <c r="D287" s="280"/>
      <c r="G287" s="178"/>
    </row>
    <row r="288" spans="4:7" s="176" customFormat="1" x14ac:dyDescent="0.2">
      <c r="D288" s="280"/>
      <c r="G288" s="178"/>
    </row>
    <row r="289" spans="4:7" s="176" customFormat="1" x14ac:dyDescent="0.2">
      <c r="D289" s="280"/>
      <c r="G289" s="178"/>
    </row>
    <row r="290" spans="4:7" s="176" customFormat="1" x14ac:dyDescent="0.2">
      <c r="D290" s="280"/>
      <c r="G290" s="178"/>
    </row>
    <row r="291" spans="4:7" s="176" customFormat="1" x14ac:dyDescent="0.2">
      <c r="D291" s="280"/>
      <c r="G291" s="178"/>
    </row>
    <row r="292" spans="4:7" s="176" customFormat="1" x14ac:dyDescent="0.2">
      <c r="D292" s="280"/>
      <c r="G292" s="178"/>
    </row>
    <row r="293" spans="4:7" s="176" customFormat="1" x14ac:dyDescent="0.2">
      <c r="D293" s="280"/>
      <c r="G293" s="178"/>
    </row>
    <row r="294" spans="4:7" s="176" customFormat="1" x14ac:dyDescent="0.2">
      <c r="D294" s="280"/>
      <c r="G294" s="178"/>
    </row>
    <row r="295" spans="4:7" s="176" customFormat="1" x14ac:dyDescent="0.2">
      <c r="D295" s="280"/>
      <c r="G295" s="178"/>
    </row>
    <row r="296" spans="4:7" s="176" customFormat="1" x14ac:dyDescent="0.2">
      <c r="D296" s="280"/>
      <c r="G296" s="178"/>
    </row>
    <row r="297" spans="4:7" s="176" customFormat="1" x14ac:dyDescent="0.2">
      <c r="D297" s="280"/>
      <c r="G297" s="178"/>
    </row>
    <row r="298" spans="4:7" s="176" customFormat="1" x14ac:dyDescent="0.2">
      <c r="D298" s="280"/>
      <c r="G298" s="178"/>
    </row>
    <row r="299" spans="4:7" s="176" customFormat="1" x14ac:dyDescent="0.2">
      <c r="D299" s="280"/>
      <c r="G299" s="178"/>
    </row>
    <row r="300" spans="4:7" s="176" customFormat="1" x14ac:dyDescent="0.2">
      <c r="D300" s="280"/>
      <c r="G300" s="178"/>
    </row>
    <row r="301" spans="4:7" s="176" customFormat="1" x14ac:dyDescent="0.2">
      <c r="D301" s="280"/>
      <c r="G301" s="178"/>
    </row>
    <row r="302" spans="4:7" s="176" customFormat="1" x14ac:dyDescent="0.2">
      <c r="D302" s="280"/>
      <c r="G302" s="178"/>
    </row>
    <row r="303" spans="4:7" s="176" customFormat="1" x14ac:dyDescent="0.2">
      <c r="D303" s="280"/>
      <c r="G303" s="178"/>
    </row>
    <row r="304" spans="4:7" s="176" customFormat="1" x14ac:dyDescent="0.2">
      <c r="D304" s="280"/>
      <c r="G304" s="178"/>
    </row>
    <row r="305" spans="4:7" s="176" customFormat="1" x14ac:dyDescent="0.2">
      <c r="D305" s="280"/>
      <c r="G305" s="178"/>
    </row>
    <row r="306" spans="4:7" s="176" customFormat="1" x14ac:dyDescent="0.2">
      <c r="D306" s="280"/>
      <c r="G306" s="178"/>
    </row>
    <row r="307" spans="4:7" s="176" customFormat="1" x14ac:dyDescent="0.2">
      <c r="D307" s="280"/>
      <c r="G307" s="178"/>
    </row>
    <row r="308" spans="4:7" s="176" customFormat="1" x14ac:dyDescent="0.2">
      <c r="D308" s="280"/>
      <c r="G308" s="178"/>
    </row>
    <row r="309" spans="4:7" s="176" customFormat="1" x14ac:dyDescent="0.2">
      <c r="D309" s="280"/>
      <c r="G309" s="178"/>
    </row>
    <row r="310" spans="4:7" s="176" customFormat="1" x14ac:dyDescent="0.2">
      <c r="D310" s="280"/>
      <c r="G310" s="178"/>
    </row>
    <row r="311" spans="4:7" s="176" customFormat="1" x14ac:dyDescent="0.2">
      <c r="D311" s="280"/>
      <c r="G311" s="178"/>
    </row>
    <row r="312" spans="4:7" s="176" customFormat="1" x14ac:dyDescent="0.2">
      <c r="D312" s="280"/>
      <c r="G312" s="178"/>
    </row>
    <row r="313" spans="4:7" s="176" customFormat="1" x14ac:dyDescent="0.2">
      <c r="D313" s="280"/>
      <c r="G313" s="178"/>
    </row>
    <row r="314" spans="4:7" s="176" customFormat="1" x14ac:dyDescent="0.2">
      <c r="D314" s="280"/>
      <c r="G314" s="178"/>
    </row>
    <row r="315" spans="4:7" s="176" customFormat="1" x14ac:dyDescent="0.2">
      <c r="D315" s="280"/>
      <c r="G315" s="178"/>
    </row>
    <row r="316" spans="4:7" s="176" customFormat="1" x14ac:dyDescent="0.2">
      <c r="D316" s="280"/>
      <c r="G316" s="178"/>
    </row>
    <row r="317" spans="4:7" s="176" customFormat="1" x14ac:dyDescent="0.2">
      <c r="D317" s="280"/>
      <c r="G317" s="178"/>
    </row>
    <row r="318" spans="4:7" s="176" customFormat="1" x14ac:dyDescent="0.2">
      <c r="D318" s="280"/>
      <c r="G318" s="178"/>
    </row>
    <row r="319" spans="4:7" s="176" customFormat="1" x14ac:dyDescent="0.2">
      <c r="D319" s="280"/>
      <c r="G319" s="178"/>
    </row>
    <row r="320" spans="4:7" s="176" customFormat="1" x14ac:dyDescent="0.2">
      <c r="D320" s="280"/>
      <c r="G320" s="178"/>
    </row>
    <row r="321" spans="4:7" s="176" customFormat="1" x14ac:dyDescent="0.2">
      <c r="D321" s="280"/>
      <c r="G321" s="178"/>
    </row>
    <row r="322" spans="4:7" s="176" customFormat="1" x14ac:dyDescent="0.2">
      <c r="D322" s="280"/>
      <c r="G322" s="178"/>
    </row>
    <row r="323" spans="4:7" s="176" customFormat="1" x14ac:dyDescent="0.2">
      <c r="D323" s="280"/>
      <c r="G323" s="178"/>
    </row>
    <row r="324" spans="4:7" s="176" customFormat="1" x14ac:dyDescent="0.2">
      <c r="D324" s="280"/>
      <c r="G324" s="178"/>
    </row>
    <row r="325" spans="4:7" s="176" customFormat="1" x14ac:dyDescent="0.2">
      <c r="D325" s="280"/>
      <c r="G325" s="178"/>
    </row>
    <row r="326" spans="4:7" s="176" customFormat="1" x14ac:dyDescent="0.2">
      <c r="D326" s="280"/>
      <c r="G326" s="178"/>
    </row>
    <row r="327" spans="4:7" s="176" customFormat="1" x14ac:dyDescent="0.2">
      <c r="D327" s="280"/>
      <c r="G327" s="178"/>
    </row>
    <row r="328" spans="4:7" s="176" customFormat="1" x14ac:dyDescent="0.2">
      <c r="D328" s="280"/>
      <c r="G328" s="178"/>
    </row>
    <row r="329" spans="4:7" s="176" customFormat="1" x14ac:dyDescent="0.2">
      <c r="D329" s="280"/>
      <c r="G329" s="178"/>
    </row>
    <row r="330" spans="4:7" s="176" customFormat="1" x14ac:dyDescent="0.2">
      <c r="D330" s="280"/>
      <c r="G330" s="178"/>
    </row>
    <row r="331" spans="4:7" s="176" customFormat="1" x14ac:dyDescent="0.2">
      <c r="D331" s="280"/>
      <c r="G331" s="178"/>
    </row>
    <row r="332" spans="4:7" s="176" customFormat="1" x14ac:dyDescent="0.2">
      <c r="D332" s="280"/>
      <c r="G332" s="178"/>
    </row>
    <row r="333" spans="4:7" s="176" customFormat="1" x14ac:dyDescent="0.2">
      <c r="D333" s="280"/>
      <c r="G333" s="178"/>
    </row>
    <row r="334" spans="4:7" s="176" customFormat="1" x14ac:dyDescent="0.2">
      <c r="D334" s="280"/>
      <c r="G334" s="178"/>
    </row>
    <row r="335" spans="4:7" s="176" customFormat="1" x14ac:dyDescent="0.2">
      <c r="D335" s="280"/>
      <c r="G335" s="178"/>
    </row>
    <row r="336" spans="4:7" s="176" customFormat="1" x14ac:dyDescent="0.2">
      <c r="D336" s="280"/>
      <c r="G336" s="178"/>
    </row>
    <row r="337" spans="4:7" s="176" customFormat="1" x14ac:dyDescent="0.2">
      <c r="D337" s="280"/>
      <c r="G337" s="178"/>
    </row>
    <row r="338" spans="4:7" s="176" customFormat="1" x14ac:dyDescent="0.2">
      <c r="D338" s="280"/>
      <c r="G338" s="178"/>
    </row>
    <row r="339" spans="4:7" s="176" customFormat="1" x14ac:dyDescent="0.2">
      <c r="D339" s="280"/>
      <c r="G339" s="178"/>
    </row>
    <row r="340" spans="4:7" s="176" customFormat="1" x14ac:dyDescent="0.2">
      <c r="D340" s="280"/>
      <c r="G340" s="178"/>
    </row>
    <row r="341" spans="4:7" s="176" customFormat="1" x14ac:dyDescent="0.2">
      <c r="D341" s="280"/>
      <c r="G341" s="178"/>
    </row>
    <row r="342" spans="4:7" s="176" customFormat="1" x14ac:dyDescent="0.2">
      <c r="D342" s="280"/>
      <c r="G342" s="178"/>
    </row>
    <row r="343" spans="4:7" s="176" customFormat="1" x14ac:dyDescent="0.2">
      <c r="D343" s="280"/>
      <c r="G343" s="178"/>
    </row>
    <row r="344" spans="4:7" s="176" customFormat="1" x14ac:dyDescent="0.2">
      <c r="D344" s="280"/>
      <c r="G344" s="178"/>
    </row>
    <row r="345" spans="4:7" s="176" customFormat="1" x14ac:dyDescent="0.2">
      <c r="D345" s="280"/>
      <c r="G345" s="178"/>
    </row>
    <row r="346" spans="4:7" s="176" customFormat="1" x14ac:dyDescent="0.2">
      <c r="D346" s="280"/>
      <c r="G346" s="178"/>
    </row>
    <row r="347" spans="4:7" s="176" customFormat="1" x14ac:dyDescent="0.2">
      <c r="D347" s="280"/>
      <c r="G347" s="178"/>
    </row>
    <row r="348" spans="4:7" s="176" customFormat="1" x14ac:dyDescent="0.2">
      <c r="D348" s="280"/>
      <c r="G348" s="178"/>
    </row>
    <row r="349" spans="4:7" s="176" customFormat="1" x14ac:dyDescent="0.2">
      <c r="D349" s="280"/>
      <c r="G349" s="178"/>
    </row>
    <row r="350" spans="4:7" s="176" customFormat="1" x14ac:dyDescent="0.2">
      <c r="D350" s="280"/>
      <c r="G350" s="178"/>
    </row>
    <row r="351" spans="4:7" s="176" customFormat="1" x14ac:dyDescent="0.2">
      <c r="D351" s="280"/>
      <c r="G351" s="178"/>
    </row>
    <row r="352" spans="4:7" s="176" customFormat="1" x14ac:dyDescent="0.2">
      <c r="D352" s="280"/>
      <c r="G352" s="178"/>
    </row>
    <row r="353" spans="4:7" s="176" customFormat="1" x14ac:dyDescent="0.2">
      <c r="D353" s="280"/>
      <c r="G353" s="178"/>
    </row>
    <row r="354" spans="4:7" s="176" customFormat="1" x14ac:dyDescent="0.2">
      <c r="D354" s="280"/>
      <c r="G354" s="178"/>
    </row>
    <row r="355" spans="4:7" s="176" customFormat="1" x14ac:dyDescent="0.2">
      <c r="D355" s="280"/>
      <c r="G355" s="178"/>
    </row>
    <row r="356" spans="4:7" s="176" customFormat="1" x14ac:dyDescent="0.2">
      <c r="D356" s="280"/>
      <c r="G356" s="178"/>
    </row>
    <row r="357" spans="4:7" s="176" customFormat="1" x14ac:dyDescent="0.2">
      <c r="D357" s="280"/>
      <c r="G357" s="178"/>
    </row>
    <row r="358" spans="4:7" s="176" customFormat="1" x14ac:dyDescent="0.2">
      <c r="D358" s="280"/>
      <c r="G358" s="178"/>
    </row>
    <row r="359" spans="4:7" s="176" customFormat="1" x14ac:dyDescent="0.2">
      <c r="D359" s="280"/>
      <c r="G359" s="178"/>
    </row>
    <row r="360" spans="4:7" s="176" customFormat="1" x14ac:dyDescent="0.2">
      <c r="D360" s="280"/>
      <c r="G360" s="178"/>
    </row>
    <row r="361" spans="4:7" s="176" customFormat="1" x14ac:dyDescent="0.2">
      <c r="D361" s="280"/>
      <c r="G361" s="178"/>
    </row>
    <row r="362" spans="4:7" s="176" customFormat="1" x14ac:dyDescent="0.2">
      <c r="D362" s="280"/>
      <c r="G362" s="178"/>
    </row>
    <row r="363" spans="4:7" s="176" customFormat="1" x14ac:dyDescent="0.2">
      <c r="D363" s="280"/>
      <c r="G363" s="178"/>
    </row>
    <row r="364" spans="4:7" s="176" customFormat="1" x14ac:dyDescent="0.2">
      <c r="D364" s="280"/>
      <c r="G364" s="178"/>
    </row>
    <row r="365" spans="4:7" s="176" customFormat="1" x14ac:dyDescent="0.2">
      <c r="D365" s="280"/>
      <c r="G365" s="178"/>
    </row>
    <row r="366" spans="4:7" s="176" customFormat="1" x14ac:dyDescent="0.2">
      <c r="D366" s="280"/>
      <c r="G366" s="178"/>
    </row>
    <row r="367" spans="4:7" s="176" customFormat="1" x14ac:dyDescent="0.2">
      <c r="D367" s="280"/>
      <c r="G367" s="178"/>
    </row>
    <row r="368" spans="4:7" s="176" customFormat="1" x14ac:dyDescent="0.2">
      <c r="D368" s="280"/>
      <c r="G368" s="178"/>
    </row>
    <row r="369" spans="4:7" s="176" customFormat="1" x14ac:dyDescent="0.2">
      <c r="D369" s="280"/>
      <c r="G369" s="178"/>
    </row>
    <row r="370" spans="4:7" s="176" customFormat="1" x14ac:dyDescent="0.2">
      <c r="D370" s="280"/>
      <c r="G370" s="178"/>
    </row>
    <row r="371" spans="4:7" s="176" customFormat="1" x14ac:dyDescent="0.2">
      <c r="D371" s="280"/>
      <c r="G371" s="178"/>
    </row>
    <row r="372" spans="4:7" s="176" customFormat="1" x14ac:dyDescent="0.2">
      <c r="D372" s="280"/>
      <c r="G372" s="178"/>
    </row>
    <row r="373" spans="4:7" s="176" customFormat="1" x14ac:dyDescent="0.2">
      <c r="D373" s="280"/>
      <c r="G373" s="178"/>
    </row>
    <row r="374" spans="4:7" s="176" customFormat="1" x14ac:dyDescent="0.2">
      <c r="D374" s="280"/>
      <c r="G374" s="178"/>
    </row>
    <row r="375" spans="4:7" s="176" customFormat="1" x14ac:dyDescent="0.2">
      <c r="D375" s="280"/>
      <c r="G375" s="178"/>
    </row>
    <row r="376" spans="4:7" s="176" customFormat="1" x14ac:dyDescent="0.2">
      <c r="D376" s="280"/>
      <c r="G376" s="178"/>
    </row>
    <row r="377" spans="4:7" s="176" customFormat="1" x14ac:dyDescent="0.2">
      <c r="D377" s="280"/>
      <c r="G377" s="178"/>
    </row>
    <row r="378" spans="4:7" s="176" customFormat="1" x14ac:dyDescent="0.2">
      <c r="D378" s="280"/>
      <c r="G378" s="178"/>
    </row>
    <row r="379" spans="4:7" s="176" customFormat="1" x14ac:dyDescent="0.2">
      <c r="D379" s="280"/>
      <c r="G379" s="178"/>
    </row>
    <row r="380" spans="4:7" s="176" customFormat="1" x14ac:dyDescent="0.2">
      <c r="D380" s="280"/>
      <c r="G380" s="178"/>
    </row>
    <row r="381" spans="4:7" s="176" customFormat="1" x14ac:dyDescent="0.2">
      <c r="D381" s="280"/>
      <c r="G381" s="178"/>
    </row>
    <row r="382" spans="4:7" s="176" customFormat="1" x14ac:dyDescent="0.2">
      <c r="D382" s="280"/>
      <c r="G382" s="178"/>
    </row>
    <row r="383" spans="4:7" s="176" customFormat="1" x14ac:dyDescent="0.2">
      <c r="D383" s="280"/>
      <c r="G383" s="178"/>
    </row>
    <row r="384" spans="4:7" s="176" customFormat="1" x14ac:dyDescent="0.2">
      <c r="D384" s="280"/>
      <c r="G384" s="178"/>
    </row>
    <row r="385" spans="4:7" s="176" customFormat="1" x14ac:dyDescent="0.2">
      <c r="D385" s="280"/>
      <c r="G385" s="178"/>
    </row>
    <row r="386" spans="4:7" s="176" customFormat="1" x14ac:dyDescent="0.2">
      <c r="D386" s="280"/>
      <c r="G386" s="178"/>
    </row>
    <row r="387" spans="4:7" s="176" customFormat="1" x14ac:dyDescent="0.2">
      <c r="D387" s="280"/>
      <c r="G387" s="178"/>
    </row>
    <row r="388" spans="4:7" s="176" customFormat="1" x14ac:dyDescent="0.2">
      <c r="D388" s="280"/>
      <c r="G388" s="178"/>
    </row>
    <row r="389" spans="4:7" s="176" customFormat="1" x14ac:dyDescent="0.2">
      <c r="D389" s="280"/>
      <c r="G389" s="178"/>
    </row>
    <row r="390" spans="4:7" s="176" customFormat="1" x14ac:dyDescent="0.2">
      <c r="D390" s="280"/>
      <c r="G390" s="178"/>
    </row>
    <row r="391" spans="4:7" s="176" customFormat="1" x14ac:dyDescent="0.2">
      <c r="D391" s="280"/>
      <c r="G391" s="178"/>
    </row>
    <row r="392" spans="4:7" s="176" customFormat="1" x14ac:dyDescent="0.2">
      <c r="D392" s="280"/>
      <c r="G392" s="178"/>
    </row>
    <row r="393" spans="4:7" s="176" customFormat="1" x14ac:dyDescent="0.2">
      <c r="D393" s="280"/>
      <c r="G393" s="178"/>
    </row>
    <row r="394" spans="4:7" s="176" customFormat="1" x14ac:dyDescent="0.2">
      <c r="D394" s="280"/>
      <c r="G394" s="178"/>
    </row>
    <row r="395" spans="4:7" s="176" customFormat="1" x14ac:dyDescent="0.2">
      <c r="D395" s="280"/>
      <c r="G395" s="178"/>
    </row>
    <row r="396" spans="4:7" s="176" customFormat="1" x14ac:dyDescent="0.2">
      <c r="D396" s="280"/>
      <c r="G396" s="178"/>
    </row>
    <row r="397" spans="4:7" s="176" customFormat="1" x14ac:dyDescent="0.2">
      <c r="D397" s="280"/>
      <c r="G397" s="178"/>
    </row>
    <row r="398" spans="4:7" s="176" customFormat="1" x14ac:dyDescent="0.2">
      <c r="D398" s="280"/>
      <c r="G398" s="178"/>
    </row>
    <row r="399" spans="4:7" s="176" customFormat="1" x14ac:dyDescent="0.2">
      <c r="D399" s="280"/>
      <c r="G399" s="178"/>
    </row>
    <row r="400" spans="4:7" s="176" customFormat="1" x14ac:dyDescent="0.2">
      <c r="D400" s="280"/>
      <c r="G400" s="178"/>
    </row>
    <row r="401" spans="4:7" s="176" customFormat="1" x14ac:dyDescent="0.2">
      <c r="D401" s="280"/>
      <c r="G401" s="178"/>
    </row>
    <row r="402" spans="4:7" s="176" customFormat="1" x14ac:dyDescent="0.2">
      <c r="D402" s="280"/>
      <c r="G402" s="178"/>
    </row>
    <row r="403" spans="4:7" s="176" customFormat="1" x14ac:dyDescent="0.2">
      <c r="D403" s="280"/>
      <c r="G403" s="178"/>
    </row>
    <row r="404" spans="4:7" s="176" customFormat="1" x14ac:dyDescent="0.2">
      <c r="D404" s="280"/>
      <c r="G404" s="178"/>
    </row>
    <row r="405" spans="4:7" s="176" customFormat="1" x14ac:dyDescent="0.2">
      <c r="D405" s="280"/>
      <c r="G405" s="178"/>
    </row>
    <row r="406" spans="4:7" s="176" customFormat="1" x14ac:dyDescent="0.2">
      <c r="D406" s="280"/>
      <c r="G406" s="178"/>
    </row>
    <row r="407" spans="4:7" s="176" customFormat="1" x14ac:dyDescent="0.2">
      <c r="D407" s="280"/>
      <c r="G407" s="178"/>
    </row>
    <row r="408" spans="4:7" s="176" customFormat="1" x14ac:dyDescent="0.2">
      <c r="D408" s="280"/>
      <c r="G408" s="178"/>
    </row>
    <row r="409" spans="4:7" s="176" customFormat="1" x14ac:dyDescent="0.2">
      <c r="D409" s="280"/>
      <c r="G409" s="178"/>
    </row>
    <row r="410" spans="4:7" s="176" customFormat="1" x14ac:dyDescent="0.2">
      <c r="D410" s="280"/>
      <c r="G410" s="178"/>
    </row>
    <row r="411" spans="4:7" s="176" customFormat="1" x14ac:dyDescent="0.2">
      <c r="D411" s="280"/>
      <c r="G411" s="178"/>
    </row>
    <row r="412" spans="4:7" s="176" customFormat="1" x14ac:dyDescent="0.2">
      <c r="D412" s="280"/>
      <c r="G412" s="178"/>
    </row>
    <row r="413" spans="4:7" s="176" customFormat="1" x14ac:dyDescent="0.2">
      <c r="D413" s="280"/>
      <c r="G413" s="178"/>
    </row>
    <row r="414" spans="4:7" s="176" customFormat="1" x14ac:dyDescent="0.2">
      <c r="D414" s="280"/>
      <c r="G414" s="178"/>
    </row>
    <row r="415" spans="4:7" s="176" customFormat="1" x14ac:dyDescent="0.2">
      <c r="D415" s="280"/>
      <c r="G415" s="178"/>
    </row>
    <row r="416" spans="4:7" s="176" customFormat="1" x14ac:dyDescent="0.2">
      <c r="D416" s="280"/>
      <c r="G416" s="178"/>
    </row>
    <row r="417" spans="4:7" s="176" customFormat="1" x14ac:dyDescent="0.2">
      <c r="D417" s="280"/>
      <c r="G417" s="178"/>
    </row>
    <row r="418" spans="4:7" s="176" customFormat="1" x14ac:dyDescent="0.2">
      <c r="D418" s="280"/>
      <c r="G418" s="178"/>
    </row>
    <row r="419" spans="4:7" s="176" customFormat="1" x14ac:dyDescent="0.2">
      <c r="D419" s="280"/>
      <c r="G419" s="178"/>
    </row>
    <row r="420" spans="4:7" s="176" customFormat="1" x14ac:dyDescent="0.2">
      <c r="D420" s="280"/>
      <c r="G420" s="178"/>
    </row>
    <row r="421" spans="4:7" s="176" customFormat="1" x14ac:dyDescent="0.2">
      <c r="D421" s="280"/>
      <c r="G421" s="178"/>
    </row>
    <row r="422" spans="4:7" s="176" customFormat="1" x14ac:dyDescent="0.2">
      <c r="D422" s="280"/>
      <c r="G422" s="178"/>
    </row>
    <row r="423" spans="4:7" s="176" customFormat="1" x14ac:dyDescent="0.2">
      <c r="D423" s="280"/>
      <c r="G423" s="178"/>
    </row>
    <row r="424" spans="4:7" s="176" customFormat="1" x14ac:dyDescent="0.2">
      <c r="D424" s="280"/>
      <c r="G424" s="178"/>
    </row>
    <row r="425" spans="4:7" s="176" customFormat="1" x14ac:dyDescent="0.2">
      <c r="D425" s="280"/>
      <c r="G425" s="178"/>
    </row>
    <row r="426" spans="4:7" s="176" customFormat="1" x14ac:dyDescent="0.2">
      <c r="D426" s="280"/>
      <c r="G426" s="178"/>
    </row>
    <row r="427" spans="4:7" s="176" customFormat="1" x14ac:dyDescent="0.2">
      <c r="D427" s="280"/>
      <c r="G427" s="178"/>
    </row>
    <row r="428" spans="4:7" s="176" customFormat="1" x14ac:dyDescent="0.2">
      <c r="D428" s="280"/>
      <c r="G428" s="178"/>
    </row>
    <row r="429" spans="4:7" x14ac:dyDescent="0.2">
      <c r="G429" s="175"/>
    </row>
  </sheetData>
  <mergeCells count="2">
    <mergeCell ref="B3:G3"/>
    <mergeCell ref="I3:L3"/>
  </mergeCells>
  <dataValidations count="7">
    <dataValidation type="list" allowBlank="1" showInputMessage="1" showErrorMessage="1" sqref="O6:O30" xr:uid="{B445A750-4E4D-47D1-AE8C-6E153A63C340}">
      <formula1>$O$184:$O$185</formula1>
    </dataValidation>
    <dataValidation type="list" allowBlank="1" showInputMessage="1" showErrorMessage="1" sqref="N6:N30" xr:uid="{47324589-0846-4161-8FD6-171357A2C8D9}">
      <formula1>$N$184:$N$185</formula1>
    </dataValidation>
    <dataValidation type="list" allowBlank="1" showInputMessage="1" showErrorMessage="1" sqref="M6:M30" xr:uid="{59CAF613-0383-42B3-9373-A0764C0B6F6E}">
      <formula1>$M$184:$M$185</formula1>
    </dataValidation>
    <dataValidation type="list" allowBlank="1" showInputMessage="1" showErrorMessage="1" sqref="L6:L30" xr:uid="{73EAC15E-10CB-4ED0-83E8-B90722CC60F8}">
      <formula1>$L$184:$L$185</formula1>
    </dataValidation>
    <dataValidation type="list" allowBlank="1" showInputMessage="1" showErrorMessage="1" sqref="K7:K30" xr:uid="{244783A5-5745-4937-81F1-7055CC23B6FE}">
      <formula1>$K$184:$K$185</formula1>
    </dataValidation>
    <dataValidation type="list" allowBlank="1" showInputMessage="1" showErrorMessage="1" sqref="J7:J30" xr:uid="{27D0085F-AF9A-4D89-8656-2F13663F9200}">
      <formula1>$J$184:$J$185</formula1>
    </dataValidation>
    <dataValidation type="list" allowBlank="1" showInputMessage="1" showErrorMessage="1" sqref="I6:I30 J6:K6" xr:uid="{12486EBF-FFF4-4CC1-81AC-5D52180AE4F4}">
      <formula1>$I$184:$I$185</formula1>
    </dataValidation>
  </dataValidations>
  <hyperlinks>
    <hyperlink ref="H5" r:id="rId1" xr:uid="{38DE93D6-49A5-4F30-8698-E550C7772238}"/>
  </hyperlinks>
  <pageMargins left="0.7" right="0.7" top="0.75" bottom="0.75" header="0.3" footer="0.3"/>
  <pageSetup orientation="portrait" horizontalDpi="0" verticalDpi="0"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29"/>
    <pageSetUpPr fitToPage="1"/>
  </sheetPr>
  <dimension ref="A1:BH320"/>
  <sheetViews>
    <sheetView topLeftCell="A289" zoomScaleNormal="100" workbookViewId="0">
      <selection activeCell="E300" sqref="E300"/>
    </sheetView>
  </sheetViews>
  <sheetFormatPr defaultColWidth="7.7109375" defaultRowHeight="12.75" x14ac:dyDescent="0.2"/>
  <cols>
    <col min="1" max="1" width="4.140625" customWidth="1"/>
    <col min="2" max="3" width="10.7109375" customWidth="1"/>
    <col min="4" max="4" width="9.85546875" style="2" customWidth="1"/>
    <col min="5" max="8" width="7.28515625" style="2" customWidth="1"/>
    <col min="9" max="9" width="8.7109375" customWidth="1"/>
    <col min="10" max="10" width="8" style="3" customWidth="1"/>
    <col min="11" max="11" width="12.42578125" style="42" customWidth="1"/>
    <col min="12" max="12" width="10.5703125" style="3" customWidth="1"/>
    <col min="13" max="13" width="8.7109375" style="3" customWidth="1"/>
    <col min="14" max="14" width="9.140625" style="3" customWidth="1"/>
    <col min="15" max="15" width="18.28515625" style="3" customWidth="1"/>
    <col min="16" max="20" width="9.7109375" style="3" customWidth="1"/>
    <col min="21" max="21" width="9.85546875" style="3" customWidth="1"/>
    <col min="22" max="60" width="7.7109375" style="3"/>
  </cols>
  <sheetData>
    <row r="1" spans="1:12" ht="19.5" customHeight="1" x14ac:dyDescent="0.4">
      <c r="A1" s="66" t="s">
        <v>45</v>
      </c>
      <c r="B1" s="19"/>
      <c r="C1" s="19"/>
      <c r="D1" s="67"/>
      <c r="E1" s="67"/>
      <c r="F1" s="67"/>
      <c r="G1" s="67"/>
      <c r="H1" s="67"/>
      <c r="I1" s="19"/>
      <c r="J1" s="357" t="s">
        <v>101</v>
      </c>
      <c r="K1" s="357"/>
    </row>
    <row r="2" spans="1:12" ht="12.75" customHeight="1" x14ac:dyDescent="0.2">
      <c r="A2" s="356" t="s">
        <v>156</v>
      </c>
      <c r="B2" s="356"/>
      <c r="C2" s="356"/>
      <c r="D2" s="356"/>
      <c r="E2" s="356"/>
      <c r="F2" s="356"/>
      <c r="G2" s="356"/>
      <c r="H2" s="356"/>
      <c r="I2" s="356"/>
      <c r="J2" s="357"/>
      <c r="K2" s="357"/>
    </row>
    <row r="3" spans="1:12" ht="12.75" customHeight="1" x14ac:dyDescent="0.2">
      <c r="A3" s="356"/>
      <c r="B3" s="356"/>
      <c r="C3" s="356"/>
      <c r="D3" s="356"/>
      <c r="E3" s="356"/>
      <c r="F3" s="356"/>
      <c r="G3" s="356"/>
      <c r="H3" s="356"/>
      <c r="I3" s="356"/>
      <c r="J3" s="357"/>
      <c r="K3" s="357"/>
    </row>
    <row r="4" spans="1:12" ht="12.75" customHeight="1" x14ac:dyDescent="0.2">
      <c r="A4" s="356"/>
      <c r="B4" s="356"/>
      <c r="C4" s="356"/>
      <c r="D4" s="356"/>
      <c r="E4" s="356"/>
      <c r="F4" s="356"/>
      <c r="G4" s="356"/>
      <c r="H4" s="356"/>
      <c r="I4" s="356"/>
      <c r="J4" s="357"/>
      <c r="K4" s="357"/>
    </row>
    <row r="5" spans="1:12" x14ac:dyDescent="0.2">
      <c r="A5" s="36" t="s">
        <v>67</v>
      </c>
      <c r="B5" s="37"/>
      <c r="C5" s="14"/>
      <c r="D5" s="77"/>
      <c r="E5" s="77"/>
      <c r="J5" s="38"/>
      <c r="K5" s="39"/>
    </row>
    <row r="6" spans="1:12" x14ac:dyDescent="0.2">
      <c r="A6" s="36"/>
      <c r="B6" s="37"/>
      <c r="C6" s="14"/>
      <c r="D6" s="77"/>
      <c r="E6" s="3"/>
      <c r="F6" s="3"/>
      <c r="G6" s="3"/>
      <c r="H6" s="3"/>
      <c r="I6" s="3"/>
      <c r="K6" s="39"/>
    </row>
    <row r="7" spans="1:12" x14ac:dyDescent="0.2">
      <c r="A7" s="36"/>
      <c r="B7" s="37"/>
      <c r="C7" s="14"/>
      <c r="D7" s="77"/>
      <c r="E7" s="3"/>
      <c r="F7" s="3"/>
      <c r="G7" s="3"/>
      <c r="H7" s="3"/>
      <c r="I7" s="3"/>
      <c r="K7" s="39"/>
    </row>
    <row r="8" spans="1:12" s="3" customFormat="1" ht="15" customHeight="1" x14ac:dyDescent="0.25">
      <c r="D8" s="22"/>
      <c r="E8" s="22"/>
      <c r="F8" s="22"/>
      <c r="G8" s="22"/>
      <c r="H8" s="22"/>
      <c r="I8" s="40"/>
      <c r="J8" s="358"/>
      <c r="K8" s="358"/>
      <c r="L8" s="358"/>
    </row>
    <row r="9" spans="1:12" s="3" customFormat="1" ht="15" customHeight="1" x14ac:dyDescent="0.25">
      <c r="D9" s="22"/>
      <c r="E9" s="22"/>
      <c r="F9" s="22"/>
      <c r="G9" s="22"/>
      <c r="H9" s="22"/>
      <c r="I9" s="40"/>
      <c r="J9" s="95"/>
      <c r="K9" s="93"/>
      <c r="L9" s="96"/>
    </row>
    <row r="10" spans="1:12" s="3" customFormat="1" ht="15" customHeight="1" x14ac:dyDescent="0.25">
      <c r="D10" s="22"/>
      <c r="E10" s="22"/>
      <c r="F10" s="22"/>
      <c r="G10" s="22"/>
      <c r="H10" s="22"/>
      <c r="I10" s="40"/>
      <c r="J10" s="95"/>
      <c r="K10" s="93"/>
      <c r="L10" s="94"/>
    </row>
    <row r="11" spans="1:12" s="3" customFormat="1" ht="15" customHeight="1" x14ac:dyDescent="0.2">
      <c r="D11" s="22"/>
      <c r="E11" s="22"/>
      <c r="F11" s="22"/>
      <c r="G11" s="22"/>
      <c r="H11" s="22"/>
      <c r="J11" s="90"/>
      <c r="K11" s="90"/>
      <c r="L11" s="90"/>
    </row>
    <row r="12" spans="1:12" s="3" customFormat="1" ht="18" customHeight="1" x14ac:dyDescent="0.25">
      <c r="A12" s="345" t="s">
        <v>92</v>
      </c>
      <c r="B12" s="345"/>
      <c r="C12" s="345"/>
      <c r="D12" s="345"/>
      <c r="E12" s="345"/>
      <c r="F12" s="345"/>
      <c r="G12" s="345"/>
      <c r="H12" s="345"/>
      <c r="I12" s="345"/>
      <c r="J12" s="345"/>
      <c r="K12" s="345"/>
    </row>
    <row r="13" spans="1:12" s="3" customFormat="1" ht="18" customHeight="1" x14ac:dyDescent="0.25">
      <c r="A13" s="347" t="s">
        <v>163</v>
      </c>
      <c r="B13" s="347"/>
      <c r="C13" s="347"/>
      <c r="D13" s="347"/>
      <c r="E13" s="347"/>
      <c r="F13" s="347"/>
      <c r="G13" s="347"/>
      <c r="H13" s="347"/>
      <c r="I13" s="347"/>
      <c r="J13" s="347"/>
      <c r="K13" s="347"/>
    </row>
    <row r="14" spans="1:12" s="3" customFormat="1" ht="18" customHeight="1" x14ac:dyDescent="0.2">
      <c r="A14" s="346" t="s">
        <v>17</v>
      </c>
      <c r="B14" s="346"/>
      <c r="C14" s="346"/>
      <c r="D14" s="346"/>
      <c r="E14" s="346"/>
      <c r="F14" s="346"/>
      <c r="G14" s="346"/>
      <c r="H14" s="346"/>
      <c r="I14" s="346"/>
      <c r="J14" s="346"/>
      <c r="K14" s="346"/>
    </row>
    <row r="15" spans="1:12" s="3" customFormat="1" ht="15" x14ac:dyDescent="0.2">
      <c r="A15" s="243"/>
      <c r="B15" s="243"/>
      <c r="C15" s="243"/>
      <c r="D15" s="243"/>
      <c r="E15" s="243"/>
      <c r="F15" s="243"/>
      <c r="G15" s="243"/>
      <c r="H15" s="243"/>
      <c r="I15" s="243"/>
      <c r="J15" s="243"/>
      <c r="K15" s="243"/>
    </row>
    <row r="16" spans="1:12" s="3" customFormat="1" ht="12.95" customHeight="1" x14ac:dyDescent="0.2">
      <c r="A16" s="329" t="s">
        <v>141</v>
      </c>
      <c r="B16" s="329"/>
      <c r="C16" s="334">
        <f>Pack!B7</f>
        <v>0</v>
      </c>
      <c r="D16" s="334"/>
      <c r="E16" s="41"/>
      <c r="F16" s="41"/>
      <c r="G16" s="246" t="s">
        <v>149</v>
      </c>
      <c r="H16" s="22"/>
      <c r="I16" s="342" t="str">
        <f>Pack!B10&amp;" "&amp;Pack!D10</f>
        <v xml:space="preserve"> </v>
      </c>
      <c r="J16" s="342"/>
      <c r="K16" s="342"/>
    </row>
    <row r="17" spans="1:11" s="3" customFormat="1" ht="10.15" customHeight="1" x14ac:dyDescent="0.2">
      <c r="D17" s="22"/>
      <c r="E17" s="22"/>
      <c r="F17" s="22"/>
      <c r="G17" s="22"/>
      <c r="H17" s="22"/>
      <c r="I17" s="339">
        <f>Pack!O10</f>
        <v>0</v>
      </c>
      <c r="J17" s="340"/>
      <c r="K17" s="42"/>
    </row>
    <row r="18" spans="1:11" s="3" customFormat="1" ht="12.95" customHeight="1" x14ac:dyDescent="0.2">
      <c r="A18" s="329" t="s">
        <v>142</v>
      </c>
      <c r="B18" s="329"/>
      <c r="C18" s="330">
        <f>Pack!B5</f>
        <v>0</v>
      </c>
      <c r="D18" s="330"/>
      <c r="E18" s="41"/>
      <c r="F18" s="4"/>
      <c r="G18" s="245" t="s">
        <v>167</v>
      </c>
      <c r="H18" s="14"/>
      <c r="I18" s="341"/>
      <c r="J18" s="341"/>
      <c r="K18" s="242"/>
    </row>
    <row r="19" spans="1:11" s="3" customFormat="1" ht="10.15" customHeight="1" x14ac:dyDescent="0.2">
      <c r="A19" s="230"/>
      <c r="B19" s="230"/>
      <c r="C19" s="331">
        <f>K178</f>
        <v>0</v>
      </c>
      <c r="D19" s="331"/>
      <c r="E19" s="22"/>
      <c r="F19" s="22"/>
    </row>
    <row r="20" spans="1:11" s="3" customFormat="1" ht="12.95" customHeight="1" x14ac:dyDescent="0.2">
      <c r="A20" s="247" t="s">
        <v>150</v>
      </c>
      <c r="B20" s="231"/>
      <c r="C20" s="330"/>
      <c r="D20" s="330"/>
      <c r="F20" s="22"/>
      <c r="G20" s="348" t="s">
        <v>168</v>
      </c>
      <c r="H20" s="351"/>
      <c r="I20" s="337">
        <f>Pack!Q10</f>
        <v>0</v>
      </c>
      <c r="J20" s="337"/>
      <c r="K20" s="43"/>
    </row>
    <row r="21" spans="1:11" s="3" customFormat="1" ht="10.15" customHeight="1" x14ac:dyDescent="0.2">
      <c r="F21" s="22"/>
      <c r="J21" s="22"/>
      <c r="K21" s="22"/>
    </row>
    <row r="22" spans="1:11" s="3" customFormat="1" ht="12.95" customHeight="1" x14ac:dyDescent="0.2">
      <c r="F22" s="41"/>
      <c r="G22" s="348" t="s">
        <v>148</v>
      </c>
      <c r="H22" s="349"/>
      <c r="I22" s="338">
        <f>+Pack!L10</f>
        <v>0</v>
      </c>
      <c r="J22" s="338"/>
      <c r="K22" s="338"/>
    </row>
    <row r="23" spans="1:11" s="3" customFormat="1" ht="20.100000000000001" customHeight="1" x14ac:dyDescent="0.2">
      <c r="A23" s="4" t="s">
        <v>164</v>
      </c>
      <c r="D23" s="22"/>
      <c r="E23" s="41"/>
      <c r="F23" s="41"/>
      <c r="G23" s="41"/>
      <c r="H23" s="41"/>
      <c r="I23" s="41"/>
      <c r="J23" s="4"/>
      <c r="K23" s="42"/>
    </row>
    <row r="24" spans="1:11" s="3" customFormat="1" ht="24" customHeight="1" x14ac:dyDescent="0.2">
      <c r="B24" s="4" t="s">
        <v>19</v>
      </c>
      <c r="C24" s="4"/>
      <c r="D24" s="41" t="s">
        <v>20</v>
      </c>
      <c r="E24" s="41" t="s">
        <v>21</v>
      </c>
      <c r="F24" s="41" t="s">
        <v>22</v>
      </c>
      <c r="G24" s="41" t="s">
        <v>23</v>
      </c>
      <c r="H24" s="41" t="s">
        <v>24</v>
      </c>
      <c r="I24" s="44" t="s">
        <v>25</v>
      </c>
      <c r="J24" s="44" t="s">
        <v>93</v>
      </c>
      <c r="K24" s="76" t="s">
        <v>110</v>
      </c>
    </row>
    <row r="25" spans="1:11" s="3" customFormat="1" ht="12.95" customHeight="1" x14ac:dyDescent="0.2">
      <c r="A25" s="45">
        <v>1</v>
      </c>
      <c r="B25" s="343" t="str">
        <f>IF(Cubs!B4="","",Cubs!B4&amp;", "&amp;Cubs!C4)</f>
        <v/>
      </c>
      <c r="C25" s="344"/>
      <c r="D25" s="46" t="str">
        <f>IF(Cubs!$F4="tiger","X","")</f>
        <v/>
      </c>
      <c r="E25" s="46" t="str">
        <f>IF(Cubs!$F4="wolf","X","")</f>
        <v/>
      </c>
      <c r="F25" s="46" t="str">
        <f>IF(Cubs!$F4="bear","X","")</f>
        <v/>
      </c>
      <c r="G25" s="46" t="str">
        <f>IF(Cubs!$F4="Webelos I","X","")</f>
        <v/>
      </c>
      <c r="H25" s="46" t="str">
        <f>IF(Cubs!$F4="Webelos II","X","")</f>
        <v/>
      </c>
      <c r="I25" s="46" t="str">
        <f>IF(Cubs!K4="","",Cubs!K4)</f>
        <v/>
      </c>
      <c r="J25" s="47">
        <f>IF(Cubs!N4="","",Cubs!N4)</f>
        <v>1</v>
      </c>
      <c r="K25" s="73">
        <f>Cubs!P4</f>
        <v>0</v>
      </c>
    </row>
    <row r="26" spans="1:11" s="3" customFormat="1" ht="12.95" customHeight="1" x14ac:dyDescent="0.2">
      <c r="A26" s="45">
        <v>2</v>
      </c>
      <c r="B26" s="343" t="str">
        <f>IF(Cubs!B5="","",Cubs!B5&amp;", "&amp;Cubs!C5)</f>
        <v/>
      </c>
      <c r="C26" s="344"/>
      <c r="D26" s="46" t="str">
        <f>IF(Cubs!$F5="tiger","X","")</f>
        <v/>
      </c>
      <c r="E26" s="46" t="str">
        <f>IF(Cubs!$F5="wolf","X","")</f>
        <v/>
      </c>
      <c r="F26" s="46" t="str">
        <f>IF(Cubs!$F5="bear","X","")</f>
        <v/>
      </c>
      <c r="G26" s="46" t="str">
        <f>IF(Cubs!$F5="Webelos I","X","")</f>
        <v/>
      </c>
      <c r="H26" s="46" t="str">
        <f>IF(Cubs!$F5="Webelos II","X","")</f>
        <v/>
      </c>
      <c r="I26" s="46" t="str">
        <f>IF(Cubs!K5="","",Cubs!K5)</f>
        <v/>
      </c>
      <c r="J26" s="47">
        <f>IF(Cubs!N5="","",Cubs!N5)</f>
        <v>1</v>
      </c>
      <c r="K26" s="73">
        <f>Cubs!P5</f>
        <v>0</v>
      </c>
    </row>
    <row r="27" spans="1:11" s="3" customFormat="1" ht="12.95" customHeight="1" x14ac:dyDescent="0.2">
      <c r="A27" s="45">
        <v>3</v>
      </c>
      <c r="B27" s="343" t="str">
        <f>IF(Cubs!B6="","",Cubs!B6&amp;", "&amp;Cubs!C6)</f>
        <v/>
      </c>
      <c r="C27" s="344"/>
      <c r="D27" s="46" t="str">
        <f>IF(Cubs!$F6="tiger","X","")</f>
        <v/>
      </c>
      <c r="E27" s="46" t="str">
        <f>IF(Cubs!$F6="wolf","X","")</f>
        <v/>
      </c>
      <c r="F27" s="46" t="str">
        <f>IF(Cubs!$F6="bear","X","")</f>
        <v/>
      </c>
      <c r="G27" s="46" t="str">
        <f>IF(Cubs!$F6="Webelos I","X","")</f>
        <v/>
      </c>
      <c r="H27" s="46" t="str">
        <f>IF(Cubs!$F6="Webelos II","X","")</f>
        <v/>
      </c>
      <c r="I27" s="46" t="str">
        <f>IF(Cubs!K6="","",Cubs!K6)</f>
        <v/>
      </c>
      <c r="J27" s="47">
        <f>IF(Cubs!N6="","",Cubs!N6)</f>
        <v>1</v>
      </c>
      <c r="K27" s="73">
        <f>Cubs!P6</f>
        <v>0</v>
      </c>
    </row>
    <row r="28" spans="1:11" s="3" customFormat="1" ht="12.95" customHeight="1" x14ac:dyDescent="0.2">
      <c r="A28" s="45">
        <v>4</v>
      </c>
      <c r="B28" s="343" t="str">
        <f>IF(Cubs!B7="","",Cubs!B7&amp;", "&amp;Cubs!C7)</f>
        <v/>
      </c>
      <c r="C28" s="344"/>
      <c r="D28" s="46" t="str">
        <f>IF(Cubs!$F7="tiger","X","")</f>
        <v/>
      </c>
      <c r="E28" s="46" t="str">
        <f>IF(Cubs!$F7="wolf","X","")</f>
        <v/>
      </c>
      <c r="F28" s="46" t="str">
        <f>IF(Cubs!$F7="bear","X","")</f>
        <v/>
      </c>
      <c r="G28" s="46" t="str">
        <f>IF(Cubs!$F7="Webelos I","X","")</f>
        <v/>
      </c>
      <c r="H28" s="46" t="str">
        <f>IF(Cubs!$F7="Webelos II","X","")</f>
        <v/>
      </c>
      <c r="I28" s="46" t="str">
        <f>IF(Cubs!K7="","",Cubs!K7)</f>
        <v/>
      </c>
      <c r="J28" s="47">
        <f>IF(Cubs!N7="","",Cubs!N7)</f>
        <v>1</v>
      </c>
      <c r="K28" s="73">
        <f>Cubs!P7</f>
        <v>0</v>
      </c>
    </row>
    <row r="29" spans="1:11" s="3" customFormat="1" ht="12.95" customHeight="1" x14ac:dyDescent="0.2">
      <c r="A29" s="45">
        <v>5</v>
      </c>
      <c r="B29" s="343" t="str">
        <f>IF(Cubs!B8="","",Cubs!B8&amp;", "&amp;Cubs!C8)</f>
        <v/>
      </c>
      <c r="C29" s="344"/>
      <c r="D29" s="46" t="str">
        <f>IF(Cubs!$F8="tiger","X","")</f>
        <v/>
      </c>
      <c r="E29" s="46" t="str">
        <f>IF(Cubs!$F8="wolf","X","")</f>
        <v/>
      </c>
      <c r="F29" s="46" t="str">
        <f>IF(Cubs!$F8="bear","X","")</f>
        <v/>
      </c>
      <c r="G29" s="46" t="str">
        <f>IF(Cubs!$F8="Webelos I","X","")</f>
        <v/>
      </c>
      <c r="H29" s="46" t="str">
        <f>IF(Cubs!$F8="Webelos II","X","")</f>
        <v/>
      </c>
      <c r="I29" s="46" t="str">
        <f>IF(Cubs!K8="","",Cubs!K8)</f>
        <v/>
      </c>
      <c r="J29" s="47">
        <f>IF(Cubs!N8="","",Cubs!N8)</f>
        <v>1</v>
      </c>
      <c r="K29" s="73">
        <f>Cubs!P8</f>
        <v>0</v>
      </c>
    </row>
    <row r="30" spans="1:11" s="3" customFormat="1" ht="12.95" customHeight="1" x14ac:dyDescent="0.2">
      <c r="A30" s="45">
        <v>6</v>
      </c>
      <c r="B30" s="343" t="str">
        <f>IF(Cubs!B9="","",Cubs!B9&amp;", "&amp;Cubs!C9)</f>
        <v/>
      </c>
      <c r="C30" s="344"/>
      <c r="D30" s="46" t="str">
        <f>IF(Cubs!$F9="tiger","X","")</f>
        <v/>
      </c>
      <c r="E30" s="46" t="str">
        <f>IF(Cubs!$F9="wolf","X","")</f>
        <v/>
      </c>
      <c r="F30" s="46" t="str">
        <f>IF(Cubs!$F9="bear","X","")</f>
        <v/>
      </c>
      <c r="G30" s="46" t="str">
        <f>IF(Cubs!$F9="Webelos I","X","")</f>
        <v/>
      </c>
      <c r="H30" s="46" t="str">
        <f>IF(Cubs!$F9="Webelos II","X","")</f>
        <v/>
      </c>
      <c r="I30" s="46" t="str">
        <f>IF(Cubs!K9="","",Cubs!K9)</f>
        <v/>
      </c>
      <c r="J30" s="47">
        <f>IF(Cubs!N9="","",Cubs!N9)</f>
        <v>1</v>
      </c>
      <c r="K30" s="73">
        <f>Cubs!P9</f>
        <v>0</v>
      </c>
    </row>
    <row r="31" spans="1:11" s="3" customFormat="1" ht="12.95" customHeight="1" x14ac:dyDescent="0.2">
      <c r="A31" s="45">
        <v>7</v>
      </c>
      <c r="B31" s="343" t="str">
        <f>IF(Cubs!B10="","",Cubs!B10&amp;", "&amp;Cubs!C10)</f>
        <v/>
      </c>
      <c r="C31" s="344"/>
      <c r="D31" s="46" t="str">
        <f>IF(Cubs!$F10="tiger","X","")</f>
        <v/>
      </c>
      <c r="E31" s="46" t="str">
        <f>IF(Cubs!$F10="wolf","X","")</f>
        <v/>
      </c>
      <c r="F31" s="46" t="str">
        <f>IF(Cubs!$F10="bear","X","")</f>
        <v/>
      </c>
      <c r="G31" s="46" t="str">
        <f>IF(Cubs!$F10="Webelos I","X","")</f>
        <v/>
      </c>
      <c r="H31" s="46" t="str">
        <f>IF(Cubs!$F10="Webelos II","X","")</f>
        <v/>
      </c>
      <c r="I31" s="46" t="str">
        <f>IF(Cubs!K10="","",Cubs!K10)</f>
        <v/>
      </c>
      <c r="J31" s="47">
        <f>IF(Cubs!N10="","",Cubs!N10)</f>
        <v>1</v>
      </c>
      <c r="K31" s="73">
        <f>Cubs!P10</f>
        <v>0</v>
      </c>
    </row>
    <row r="32" spans="1:11" s="3" customFormat="1" ht="12.95" customHeight="1" x14ac:dyDescent="0.2">
      <c r="A32" s="45">
        <v>8</v>
      </c>
      <c r="B32" s="343" t="str">
        <f>IF(Cubs!B11="","",Cubs!B11&amp;", "&amp;Cubs!C11)</f>
        <v/>
      </c>
      <c r="C32" s="344"/>
      <c r="D32" s="46" t="str">
        <f>IF(Cubs!$F11="tiger","X","")</f>
        <v/>
      </c>
      <c r="E32" s="46" t="str">
        <f>IF(Cubs!$F11="wolf","X","")</f>
        <v/>
      </c>
      <c r="F32" s="46" t="str">
        <f>IF(Cubs!$F11="bear","X","")</f>
        <v/>
      </c>
      <c r="G32" s="46" t="str">
        <f>IF(Cubs!$F11="Webelos I","X","")</f>
        <v/>
      </c>
      <c r="H32" s="46" t="str">
        <f>IF(Cubs!$F11="Webelos II","X","")</f>
        <v/>
      </c>
      <c r="I32" s="46" t="str">
        <f>IF(Cubs!K11="","",Cubs!K11)</f>
        <v/>
      </c>
      <c r="J32" s="47">
        <f>IF(Cubs!N11="","",Cubs!N11)</f>
        <v>1</v>
      </c>
      <c r="K32" s="73">
        <f>Cubs!P11</f>
        <v>0</v>
      </c>
    </row>
    <row r="33" spans="1:11" s="3" customFormat="1" ht="12.95" customHeight="1" x14ac:dyDescent="0.2">
      <c r="A33" s="48" t="s">
        <v>158</v>
      </c>
      <c r="D33" s="22"/>
      <c r="E33" s="22"/>
      <c r="F33" s="22"/>
      <c r="G33" s="22"/>
      <c r="H33" s="22"/>
    </row>
    <row r="34" spans="1:11" s="3" customFormat="1" ht="12.95" customHeight="1" x14ac:dyDescent="0.2">
      <c r="A34" s="48"/>
      <c r="D34" s="22"/>
      <c r="E34" s="22"/>
      <c r="F34" s="22"/>
      <c r="G34" s="22"/>
      <c r="H34" s="22"/>
      <c r="I34" s="22"/>
    </row>
    <row r="35" spans="1:11" s="3" customFormat="1" ht="12.95" customHeight="1" x14ac:dyDescent="0.2">
      <c r="A35" s="48"/>
      <c r="D35" s="22"/>
      <c r="E35" s="22"/>
      <c r="F35" s="22"/>
      <c r="G35" s="22"/>
      <c r="H35" s="22"/>
      <c r="I35" s="22"/>
    </row>
    <row r="36" spans="1:11" s="3" customFormat="1" ht="12.95" customHeight="1" x14ac:dyDescent="0.2">
      <c r="A36" s="45">
        <v>9</v>
      </c>
      <c r="B36" s="343" t="str">
        <f>IF(Cubs!B12="","",Cubs!B12&amp;", "&amp;Cubs!C12)</f>
        <v/>
      </c>
      <c r="C36" s="344"/>
      <c r="D36" s="46" t="str">
        <f>IF(Cubs!$F12="Tiger","X","")</f>
        <v/>
      </c>
      <c r="E36" s="46" t="str">
        <f>IF(Cubs!$F12="Wolf","X","")</f>
        <v/>
      </c>
      <c r="F36" s="46" t="str">
        <f>IF(Cubs!$F12="Bear","X","")</f>
        <v/>
      </c>
      <c r="G36" s="46" t="str">
        <f>IF(Cubs!$F12="Webelos I","X","")</f>
        <v/>
      </c>
      <c r="H36" s="46" t="str">
        <f>IF(Cubs!$F12="Webelos II","X","")</f>
        <v/>
      </c>
      <c r="I36" s="46" t="str">
        <f>+IF(Cubs!K12="","",Cubs!K12)</f>
        <v/>
      </c>
      <c r="J36" s="47">
        <f>IF(Cubs!N12="","",Cubs!N12)</f>
        <v>1</v>
      </c>
      <c r="K36" s="73">
        <f>Cubs!P12</f>
        <v>0</v>
      </c>
    </row>
    <row r="37" spans="1:11" s="3" customFormat="1" ht="12.95" customHeight="1" x14ac:dyDescent="0.2">
      <c r="A37" s="45">
        <v>10</v>
      </c>
      <c r="B37" s="343" t="str">
        <f>IF(Cubs!B13="","",Cubs!B13&amp;", "&amp;Cubs!C13)</f>
        <v/>
      </c>
      <c r="C37" s="344"/>
      <c r="D37" s="46" t="str">
        <f>IF(Cubs!$F13="Tiger","X","")</f>
        <v/>
      </c>
      <c r="E37" s="46" t="str">
        <f>IF(Cubs!$F13="Wolf","X","")</f>
        <v/>
      </c>
      <c r="F37" s="46" t="str">
        <f>IF(Cubs!$F13="Bear","X","")</f>
        <v/>
      </c>
      <c r="G37" s="46" t="str">
        <f>IF(Cubs!$F13="Webelos I","X","")</f>
        <v/>
      </c>
      <c r="H37" s="46" t="str">
        <f>IF(Cubs!$F13="Webelos II","X","")</f>
        <v/>
      </c>
      <c r="I37" s="46" t="str">
        <f>+IF(Cubs!K13="","",Cubs!K13)</f>
        <v/>
      </c>
      <c r="J37" s="47">
        <f>IF(Cubs!N13="","",Cubs!N13)</f>
        <v>1</v>
      </c>
      <c r="K37" s="73">
        <f>Cubs!P13</f>
        <v>0</v>
      </c>
    </row>
    <row r="38" spans="1:11" s="3" customFormat="1" ht="12.95" customHeight="1" x14ac:dyDescent="0.2">
      <c r="A38" s="45">
        <v>11</v>
      </c>
      <c r="B38" s="343" t="str">
        <f>IF(Cubs!B14="","",Cubs!B14&amp;", "&amp;Cubs!C14)</f>
        <v/>
      </c>
      <c r="C38" s="344"/>
      <c r="D38" s="46" t="str">
        <f>IF(Cubs!$F14="Tiger","X","")</f>
        <v/>
      </c>
      <c r="E38" s="46" t="str">
        <f>IF(Cubs!$F14="Wolf","X","")</f>
        <v/>
      </c>
      <c r="F38" s="46" t="str">
        <f>IF(Cubs!$F14="Bear","X","")</f>
        <v/>
      </c>
      <c r="G38" s="46" t="str">
        <f>IF(Cubs!$F14="Webelos I","X","")</f>
        <v/>
      </c>
      <c r="H38" s="46" t="str">
        <f>IF(Cubs!$F14="Webelos II","X","")</f>
        <v/>
      </c>
      <c r="I38" s="46" t="str">
        <f>+IF(Cubs!K14="","",Cubs!K14)</f>
        <v/>
      </c>
      <c r="J38" s="47">
        <f>IF(Cubs!N14="","",Cubs!N14)</f>
        <v>1</v>
      </c>
      <c r="K38" s="73">
        <f>Cubs!P14</f>
        <v>0</v>
      </c>
    </row>
    <row r="39" spans="1:11" s="3" customFormat="1" ht="12.95" customHeight="1" x14ac:dyDescent="0.2">
      <c r="A39" s="45">
        <v>12</v>
      </c>
      <c r="B39" s="343" t="str">
        <f>IF(Cubs!B15="","",Cubs!B15&amp;", "&amp;Cubs!C15)</f>
        <v/>
      </c>
      <c r="C39" s="344"/>
      <c r="D39" s="46" t="str">
        <f>IF(Cubs!$F15="Tiger","X","")</f>
        <v/>
      </c>
      <c r="E39" s="46" t="str">
        <f>IF(Cubs!$F15="Wolf","X","")</f>
        <v/>
      </c>
      <c r="F39" s="46" t="str">
        <f>IF(Cubs!$F15="Bear","X","")</f>
        <v/>
      </c>
      <c r="G39" s="46" t="str">
        <f>IF(Cubs!$F15="Webelos I","X","")</f>
        <v/>
      </c>
      <c r="H39" s="46" t="str">
        <f>IF(Cubs!$F15="Webelos II","X","")</f>
        <v/>
      </c>
      <c r="I39" s="46" t="str">
        <f>+IF(Cubs!K15="","",Cubs!K15)</f>
        <v/>
      </c>
      <c r="J39" s="47">
        <f>IF(Cubs!N15="","",Cubs!N15)</f>
        <v>1</v>
      </c>
      <c r="K39" s="73">
        <f>Cubs!P15</f>
        <v>0</v>
      </c>
    </row>
    <row r="40" spans="1:11" s="3" customFormat="1" ht="12.95" customHeight="1" x14ac:dyDescent="0.2">
      <c r="A40" s="45">
        <v>13</v>
      </c>
      <c r="B40" s="343" t="str">
        <f>IF(Cubs!B16="","",Cubs!B16&amp;", "&amp;Cubs!C16)</f>
        <v/>
      </c>
      <c r="C40" s="344"/>
      <c r="D40" s="46" t="str">
        <f>IF(Cubs!$F16="Tiger","X","")</f>
        <v/>
      </c>
      <c r="E40" s="46" t="str">
        <f>IF(Cubs!$F16="Wolf","X","")</f>
        <v/>
      </c>
      <c r="F40" s="46" t="str">
        <f>IF(Cubs!$F16="Bear","X","")</f>
        <v/>
      </c>
      <c r="G40" s="46" t="str">
        <f>IF(Cubs!$F16="Webelos I","X","")</f>
        <v/>
      </c>
      <c r="H40" s="46" t="str">
        <f>IF(Cubs!$F16="Webelos II","X","")</f>
        <v/>
      </c>
      <c r="I40" s="46" t="str">
        <f>+IF(Cubs!K16="","",Cubs!K16)</f>
        <v/>
      </c>
      <c r="J40" s="47">
        <f>IF(Cubs!N16="","",Cubs!N16)</f>
        <v>1</v>
      </c>
      <c r="K40" s="73">
        <f>Cubs!P16</f>
        <v>0</v>
      </c>
    </row>
    <row r="41" spans="1:11" s="3" customFormat="1" ht="12.95" customHeight="1" x14ac:dyDescent="0.2">
      <c r="A41" s="45">
        <v>14</v>
      </c>
      <c r="B41" s="343" t="str">
        <f>IF(Cubs!B17="","",Cubs!B17&amp;", "&amp;Cubs!C17)</f>
        <v/>
      </c>
      <c r="C41" s="344"/>
      <c r="D41" s="46" t="str">
        <f>IF(Cubs!$F17="Tiger","X","")</f>
        <v/>
      </c>
      <c r="E41" s="46" t="str">
        <f>IF(Cubs!$F17="Wolf","X","")</f>
        <v/>
      </c>
      <c r="F41" s="46" t="str">
        <f>IF(Cubs!$F17="Bear","X","")</f>
        <v/>
      </c>
      <c r="G41" s="46" t="str">
        <f>IF(Cubs!$F17="Webelos I","X","")</f>
        <v/>
      </c>
      <c r="H41" s="46" t="str">
        <f>IF(Cubs!$F17="Webelos II","X","")</f>
        <v/>
      </c>
      <c r="I41" s="46" t="str">
        <f>+IF(Cubs!K17="","",Cubs!K17)</f>
        <v/>
      </c>
      <c r="J41" s="47">
        <f>IF(Cubs!N17="","",Cubs!N17)</f>
        <v>1</v>
      </c>
      <c r="K41" s="73">
        <f>Cubs!P17</f>
        <v>0</v>
      </c>
    </row>
    <row r="42" spans="1:11" s="3" customFormat="1" ht="12.95" customHeight="1" x14ac:dyDescent="0.2">
      <c r="A42" s="45">
        <v>15</v>
      </c>
      <c r="B42" s="343" t="str">
        <f>IF(Cubs!B18="","",Cubs!B18&amp;", "&amp;Cubs!C18)</f>
        <v/>
      </c>
      <c r="C42" s="344"/>
      <c r="D42" s="46" t="str">
        <f>IF(Cubs!$F18="Tiger","X","")</f>
        <v/>
      </c>
      <c r="E42" s="46" t="str">
        <f>IF(Cubs!$F18="Wolf","X","")</f>
        <v/>
      </c>
      <c r="F42" s="46" t="str">
        <f>IF(Cubs!$F18="Bear","X","")</f>
        <v/>
      </c>
      <c r="G42" s="46" t="str">
        <f>IF(Cubs!$F18="Webelos I","X","")</f>
        <v/>
      </c>
      <c r="H42" s="46" t="str">
        <f>IF(Cubs!$F18="Webelos II","X","")</f>
        <v/>
      </c>
      <c r="I42" s="46" t="str">
        <f>+IF(Cubs!K18="","",Cubs!K18)</f>
        <v/>
      </c>
      <c r="J42" s="47">
        <f>IF(Cubs!N18="","",Cubs!N18)</f>
        <v>1</v>
      </c>
      <c r="K42" s="73">
        <f>Cubs!P18</f>
        <v>0</v>
      </c>
    </row>
    <row r="43" spans="1:11" s="3" customFormat="1" ht="12.95" customHeight="1" x14ac:dyDescent="0.2">
      <c r="A43" s="45">
        <v>16</v>
      </c>
      <c r="B43" s="343" t="str">
        <f>IF(Cubs!B19="","",Cubs!B19&amp;", "&amp;Cubs!C19)</f>
        <v/>
      </c>
      <c r="C43" s="344"/>
      <c r="D43" s="46" t="str">
        <f>IF(Cubs!$F19="Tiger","X","")</f>
        <v/>
      </c>
      <c r="E43" s="46" t="str">
        <f>IF(Cubs!$F19="Wolf","X","")</f>
        <v/>
      </c>
      <c r="F43" s="46" t="str">
        <f>IF(Cubs!$F19="Bear","X","")</f>
        <v/>
      </c>
      <c r="G43" s="46" t="str">
        <f>IF(Cubs!$F19="Webelos I","X","")</f>
        <v/>
      </c>
      <c r="H43" s="46" t="str">
        <f>IF(Cubs!$F19="Webelos II","X","")</f>
        <v/>
      </c>
      <c r="I43" s="46" t="str">
        <f>+IF(Cubs!K19="","",Cubs!K19)</f>
        <v/>
      </c>
      <c r="J43" s="47">
        <f>IF(Cubs!N19="","",Cubs!N19)</f>
        <v>1</v>
      </c>
      <c r="K43" s="73">
        <f>Cubs!P19</f>
        <v>0</v>
      </c>
    </row>
    <row r="44" spans="1:11" s="3" customFormat="1" ht="12.95" customHeight="1" x14ac:dyDescent="0.2">
      <c r="A44" s="48" t="s">
        <v>158</v>
      </c>
      <c r="D44" s="22"/>
      <c r="E44" s="22"/>
      <c r="F44" s="22"/>
      <c r="G44" s="22"/>
      <c r="H44" s="22"/>
      <c r="I44" s="22"/>
    </row>
    <row r="45" spans="1:11" s="3" customFormat="1" ht="12.95" customHeight="1" x14ac:dyDescent="0.2">
      <c r="A45" s="48"/>
      <c r="D45" s="22"/>
      <c r="E45" s="22"/>
      <c r="F45" s="22"/>
      <c r="G45" s="22"/>
      <c r="H45" s="22"/>
      <c r="I45" s="22"/>
    </row>
    <row r="46" spans="1:11" s="3" customFormat="1" ht="12.95" customHeight="1" x14ac:dyDescent="0.2">
      <c r="D46" s="22"/>
      <c r="E46" s="22"/>
      <c r="F46" s="22"/>
      <c r="G46" s="22"/>
      <c r="H46" s="22"/>
      <c r="I46" s="22"/>
    </row>
    <row r="47" spans="1:11" s="3" customFormat="1" ht="12.95" customHeight="1" x14ac:dyDescent="0.2">
      <c r="A47" s="45">
        <v>17</v>
      </c>
      <c r="B47" s="343" t="str">
        <f>IF(Cubs!B20="","",Cubs!B20&amp;", "&amp;Cubs!C20)</f>
        <v/>
      </c>
      <c r="C47" s="344"/>
      <c r="D47" s="46" t="str">
        <f>IF(Cubs!$F20="Tiger","X","")</f>
        <v/>
      </c>
      <c r="E47" s="46" t="str">
        <f>IF(Cubs!$F20="Wolf","X","")</f>
        <v/>
      </c>
      <c r="F47" s="46" t="str">
        <f>IF(Cubs!$F20="Bear","X","")</f>
        <v/>
      </c>
      <c r="G47" s="46" t="str">
        <f>IF(Cubs!$F20="Webelos I","X","")</f>
        <v/>
      </c>
      <c r="H47" s="46" t="str">
        <f>IF(Cubs!$F20="Webelos II","X","")</f>
        <v/>
      </c>
      <c r="I47" s="46" t="str">
        <f>+IF(Cubs!K20="","",Cubs!K20)</f>
        <v/>
      </c>
      <c r="J47" s="47">
        <f>IF(Cubs!N20="","",Cubs!N20)</f>
        <v>1</v>
      </c>
      <c r="K47" s="73">
        <f>Cubs!P20</f>
        <v>0</v>
      </c>
    </row>
    <row r="48" spans="1:11" s="3" customFormat="1" ht="12.95" customHeight="1" x14ac:dyDescent="0.2">
      <c r="A48" s="45">
        <v>18</v>
      </c>
      <c r="B48" s="343" t="str">
        <f>IF(Cubs!B21="","",Cubs!B21&amp;", "&amp;Cubs!C21)</f>
        <v/>
      </c>
      <c r="C48" s="344"/>
      <c r="D48" s="46" t="str">
        <f>IF(Cubs!$F21="Tiger","X","")</f>
        <v/>
      </c>
      <c r="E48" s="46" t="str">
        <f>IF(Cubs!$F21="Wolf","X","")</f>
        <v/>
      </c>
      <c r="F48" s="46" t="str">
        <f>IF(Cubs!$F21="bear","X","")</f>
        <v/>
      </c>
      <c r="G48" s="46" t="str">
        <f>IF(Cubs!$F21="webelos I","X","")</f>
        <v/>
      </c>
      <c r="H48" s="46" t="str">
        <f>IF(Cubs!$F21="webelos II","X","")</f>
        <v/>
      </c>
      <c r="I48" s="46" t="str">
        <f>IF(Cubs!K21="","",Cubs!K21)</f>
        <v/>
      </c>
      <c r="J48" s="47">
        <f>IF(Cubs!N21="","",Cubs!N21)</f>
        <v>1</v>
      </c>
      <c r="K48" s="73">
        <f>Cubs!P21</f>
        <v>0</v>
      </c>
    </row>
    <row r="49" spans="1:12" s="3" customFormat="1" ht="12.95" customHeight="1" x14ac:dyDescent="0.2">
      <c r="A49" s="45">
        <v>19</v>
      </c>
      <c r="B49" s="343" t="str">
        <f>IF(Cubs!B22="","",Cubs!B22&amp;", "&amp;Cubs!C22)</f>
        <v/>
      </c>
      <c r="C49" s="344"/>
      <c r="D49" s="46" t="str">
        <f>IF(Cubs!$F22="Tiger","X","")</f>
        <v/>
      </c>
      <c r="E49" s="46" t="str">
        <f>IF(Cubs!$F22="Wolf","X","")</f>
        <v/>
      </c>
      <c r="F49" s="46" t="str">
        <f>IF(Cubs!$F22="bear","X","")</f>
        <v/>
      </c>
      <c r="G49" s="46" t="str">
        <f>IF(Cubs!$F22="webelos I","X","")</f>
        <v/>
      </c>
      <c r="H49" s="46" t="str">
        <f>IF(Cubs!$F22="webelos II","X","")</f>
        <v/>
      </c>
      <c r="I49" s="46" t="str">
        <f>IF(Cubs!K22="","",Cubs!K22)</f>
        <v/>
      </c>
      <c r="J49" s="47">
        <f>IF(Cubs!N22="","",Cubs!N22)</f>
        <v>1</v>
      </c>
      <c r="K49" s="73">
        <f>Cubs!P22</f>
        <v>0</v>
      </c>
    </row>
    <row r="50" spans="1:12" s="3" customFormat="1" ht="12.95" customHeight="1" x14ac:dyDescent="0.2">
      <c r="A50" s="45">
        <v>20</v>
      </c>
      <c r="B50" s="343" t="str">
        <f>IF(Cubs!B23="","",Cubs!B23&amp;", "&amp;Cubs!C23)</f>
        <v/>
      </c>
      <c r="C50" s="344"/>
      <c r="D50" s="46" t="str">
        <f>IF(Cubs!$F23="Tiger","X","")</f>
        <v/>
      </c>
      <c r="E50" s="46" t="str">
        <f>IF(Cubs!$F23="Wolf","X","")</f>
        <v/>
      </c>
      <c r="F50" s="46" t="str">
        <f>IF(Cubs!$F23="bear","X","")</f>
        <v/>
      </c>
      <c r="G50" s="46" t="str">
        <f>IF(Cubs!$F23="webelos I","X","")</f>
        <v/>
      </c>
      <c r="H50" s="46" t="str">
        <f>IF(Cubs!$F23="webelos II","X","")</f>
        <v/>
      </c>
      <c r="I50" s="46" t="str">
        <f>IF(Cubs!K23="","",Cubs!K23)</f>
        <v/>
      </c>
      <c r="J50" s="47">
        <f>IF(Cubs!N23="","",Cubs!N23)</f>
        <v>1</v>
      </c>
      <c r="K50" s="73">
        <f>Cubs!P23</f>
        <v>0</v>
      </c>
    </row>
    <row r="51" spans="1:12" s="3" customFormat="1" ht="12.95" customHeight="1" x14ac:dyDescent="0.2">
      <c r="A51" s="45">
        <v>21</v>
      </c>
      <c r="B51" s="343" t="str">
        <f>IF(Cubs!B24="","",Cubs!B24&amp;", "&amp;Cubs!C24)</f>
        <v/>
      </c>
      <c r="C51" s="344"/>
      <c r="D51" s="46" t="str">
        <f>IF(Cubs!$F24="Tiger","X","")</f>
        <v/>
      </c>
      <c r="E51" s="46" t="str">
        <f>IF(Cubs!$F24="Wolf","X","")</f>
        <v/>
      </c>
      <c r="F51" s="46" t="str">
        <f>IF(Cubs!$F24="bear","X","")</f>
        <v/>
      </c>
      <c r="G51" s="46" t="str">
        <f>IF(Cubs!$F24="webelos I","X","")</f>
        <v/>
      </c>
      <c r="H51" s="46" t="str">
        <f>IF(Cubs!$F24="webelos II","X","")</f>
        <v/>
      </c>
      <c r="I51" s="46" t="str">
        <f>IF(Cubs!K24="","",Cubs!K24)</f>
        <v/>
      </c>
      <c r="J51" s="47">
        <f>IF(Cubs!N24="","",Cubs!N24)</f>
        <v>1</v>
      </c>
      <c r="K51" s="73">
        <f>Cubs!P24</f>
        <v>0</v>
      </c>
    </row>
    <row r="52" spans="1:12" s="3" customFormat="1" ht="12.95" customHeight="1" x14ac:dyDescent="0.2">
      <c r="A52" s="45">
        <v>22</v>
      </c>
      <c r="B52" s="343" t="str">
        <f>IF(Cubs!B25="","",Cubs!B25&amp;", "&amp;Cubs!C25)</f>
        <v/>
      </c>
      <c r="C52" s="344"/>
      <c r="D52" s="46" t="str">
        <f>IF(Cubs!$F25="Tiger","X","")</f>
        <v/>
      </c>
      <c r="E52" s="46" t="str">
        <f>IF(Cubs!$F25="Wolf","X","")</f>
        <v/>
      </c>
      <c r="F52" s="46" t="str">
        <f>IF(Cubs!$F25="bear","X","")</f>
        <v/>
      </c>
      <c r="G52" s="46" t="str">
        <f>IF(Cubs!$F25="webelos I","X","")</f>
        <v/>
      </c>
      <c r="H52" s="46" t="str">
        <f>IF(Cubs!$F25="webelos II","X","")</f>
        <v/>
      </c>
      <c r="I52" s="46" t="str">
        <f>IF(Cubs!K25="","",Cubs!K25)</f>
        <v/>
      </c>
      <c r="J52" s="47">
        <f>IF(Cubs!N25="","",Cubs!N25)</f>
        <v>1</v>
      </c>
      <c r="K52" s="73">
        <f>Cubs!P25</f>
        <v>0</v>
      </c>
    </row>
    <row r="53" spans="1:12" s="3" customFormat="1" ht="12.95" customHeight="1" x14ac:dyDescent="0.2">
      <c r="A53" s="45">
        <v>23</v>
      </c>
      <c r="B53" s="343" t="str">
        <f>IF(Cubs!B26="","",Cubs!B26&amp;", "&amp;Cubs!C26)</f>
        <v/>
      </c>
      <c r="C53" s="344"/>
      <c r="D53" s="46" t="str">
        <f>IF(Cubs!$F26="Tiger","X","")</f>
        <v/>
      </c>
      <c r="E53" s="46" t="str">
        <f>IF(Cubs!$F26="Wolf","X","")</f>
        <v/>
      </c>
      <c r="F53" s="46" t="str">
        <f>IF(Cubs!$F26="bear","X","")</f>
        <v/>
      </c>
      <c r="G53" s="46" t="str">
        <f>IF(Cubs!$F26="webelos I","X","")</f>
        <v/>
      </c>
      <c r="H53" s="46" t="str">
        <f>IF(Cubs!$F26="webelos II","X","")</f>
        <v/>
      </c>
      <c r="I53" s="46" t="str">
        <f>IF(Cubs!K26="","",Cubs!K26)</f>
        <v/>
      </c>
      <c r="J53" s="47">
        <f>IF(Cubs!N26="","",Cubs!N26)</f>
        <v>1</v>
      </c>
      <c r="K53" s="73">
        <f>Cubs!P26</f>
        <v>0</v>
      </c>
    </row>
    <row r="54" spans="1:12" s="3" customFormat="1" ht="12.95" customHeight="1" x14ac:dyDescent="0.2">
      <c r="A54" s="45">
        <v>24</v>
      </c>
      <c r="B54" s="343" t="str">
        <f>IF(Cubs!B27="","",Cubs!B27&amp;", "&amp;Cubs!C27)</f>
        <v/>
      </c>
      <c r="C54" s="344"/>
      <c r="D54" s="46" t="str">
        <f>IF(Cubs!$F27="Tiger","X","")</f>
        <v/>
      </c>
      <c r="E54" s="46" t="str">
        <f>IF(Cubs!$F27="Wolf","X","")</f>
        <v/>
      </c>
      <c r="F54" s="46" t="str">
        <f>IF(Cubs!$F27="bear","X","")</f>
        <v/>
      </c>
      <c r="G54" s="46" t="str">
        <f>IF(Cubs!$F27="webelos I","X","")</f>
        <v/>
      </c>
      <c r="H54" s="46" t="str">
        <f>IF(Cubs!$F27="webelos II","X","")</f>
        <v/>
      </c>
      <c r="I54" s="46" t="str">
        <f>IF(Cubs!K27="","",Cubs!K27)</f>
        <v/>
      </c>
      <c r="J54" s="47">
        <f>IF(Cubs!N27="","",Cubs!N27)</f>
        <v>1</v>
      </c>
      <c r="K54" s="73">
        <f>Cubs!P27</f>
        <v>0</v>
      </c>
    </row>
    <row r="55" spans="1:12" s="3" customFormat="1" ht="12.95" customHeight="1" x14ac:dyDescent="0.2">
      <c r="A55" s="48" t="s">
        <v>158</v>
      </c>
      <c r="D55" s="22"/>
      <c r="E55" s="22"/>
      <c r="F55" s="22"/>
      <c r="G55" s="22"/>
      <c r="H55" s="22"/>
      <c r="K55" s="42"/>
    </row>
    <row r="56" spans="1:12" s="3" customFormat="1" ht="12.95" customHeight="1" x14ac:dyDescent="0.2">
      <c r="A56" s="48"/>
      <c r="D56" s="22"/>
      <c r="E56" s="22"/>
      <c r="F56" s="22"/>
      <c r="G56" s="22"/>
      <c r="H56" s="22"/>
      <c r="I56" s="353" t="s">
        <v>98</v>
      </c>
      <c r="J56" s="353"/>
      <c r="K56" s="352">
        <f>SUM(K25:K54)</f>
        <v>0</v>
      </c>
    </row>
    <row r="57" spans="1:12" s="3" customFormat="1" ht="12.95" customHeight="1" x14ac:dyDescent="0.2">
      <c r="A57" s="48"/>
      <c r="D57" s="22"/>
      <c r="E57" s="22"/>
      <c r="F57" s="22"/>
      <c r="G57" s="22"/>
      <c r="H57" s="22"/>
      <c r="I57" s="353"/>
      <c r="J57" s="353"/>
      <c r="K57" s="352"/>
    </row>
    <row r="58" spans="1:12" s="3" customFormat="1" ht="12.95" customHeight="1" x14ac:dyDescent="0.2">
      <c r="A58" s="350" t="s">
        <v>113</v>
      </c>
      <c r="B58" s="350"/>
      <c r="C58" s="350"/>
      <c r="D58" s="350"/>
      <c r="E58" s="350"/>
      <c r="F58" s="350"/>
      <c r="G58" s="350"/>
      <c r="H58" s="350"/>
      <c r="I58" s="350"/>
      <c r="J58" s="350"/>
      <c r="K58" s="350"/>
      <c r="L58" s="350"/>
    </row>
    <row r="59" spans="1:12" s="3" customFormat="1" ht="12.95" customHeight="1" x14ac:dyDescent="0.2">
      <c r="A59" s="350" t="s">
        <v>114</v>
      </c>
      <c r="B59" s="350"/>
      <c r="C59" s="350"/>
      <c r="D59" s="350"/>
      <c r="E59" s="350"/>
      <c r="F59" s="350"/>
      <c r="G59" s="350"/>
      <c r="H59" s="350"/>
      <c r="I59" s="350"/>
      <c r="J59" s="350"/>
      <c r="K59" s="350"/>
      <c r="L59" s="350"/>
    </row>
    <row r="60" spans="1:12" s="3" customFormat="1" ht="12.95" customHeight="1" x14ac:dyDescent="0.2">
      <c r="A60" s="91"/>
      <c r="B60" s="91"/>
      <c r="C60" s="91"/>
      <c r="D60" s="91"/>
      <c r="E60" s="91"/>
      <c r="F60" s="91"/>
      <c r="G60" s="91"/>
      <c r="H60" s="91"/>
      <c r="I60" s="91"/>
      <c r="J60" s="91"/>
      <c r="K60" s="91"/>
      <c r="L60" s="322" t="s">
        <v>147</v>
      </c>
    </row>
    <row r="61" spans="1:12" s="3" customFormat="1" ht="12.95" customHeight="1" x14ac:dyDescent="0.2">
      <c r="A61" s="91"/>
      <c r="B61" s="91"/>
      <c r="C61" s="91"/>
      <c r="D61" s="91"/>
      <c r="E61" s="91"/>
      <c r="F61" s="91"/>
      <c r="G61" s="91"/>
      <c r="H61" s="91"/>
      <c r="I61" s="91"/>
      <c r="J61" s="91"/>
      <c r="K61" s="91"/>
      <c r="L61" s="322"/>
    </row>
    <row r="62" spans="1:12" s="3" customFormat="1" ht="15" customHeight="1" x14ac:dyDescent="0.25">
      <c r="D62" s="22"/>
      <c r="E62" s="22"/>
      <c r="F62" s="22"/>
      <c r="G62" s="22"/>
      <c r="H62" s="22"/>
      <c r="I62" s="40"/>
      <c r="J62" s="92"/>
      <c r="K62" s="93"/>
    </row>
    <row r="63" spans="1:12" s="3" customFormat="1" ht="15" customHeight="1" x14ac:dyDescent="0.25">
      <c r="D63" s="22"/>
      <c r="E63" s="22"/>
      <c r="F63" s="22"/>
      <c r="G63" s="22"/>
      <c r="H63" s="22"/>
      <c r="I63" s="40"/>
      <c r="J63" s="92"/>
      <c r="K63" s="93"/>
    </row>
    <row r="64" spans="1:12" s="3" customFormat="1" ht="15" customHeight="1" x14ac:dyDescent="0.25">
      <c r="D64" s="22"/>
      <c r="E64" s="22"/>
      <c r="F64" s="22"/>
      <c r="G64" s="22"/>
      <c r="H64" s="22"/>
      <c r="I64" s="40"/>
      <c r="J64" s="92"/>
      <c r="K64" s="93"/>
      <c r="L64" s="94"/>
    </row>
    <row r="65" spans="1:12" s="3" customFormat="1" ht="15" customHeight="1" x14ac:dyDescent="0.2">
      <c r="D65" s="22"/>
      <c r="E65" s="22"/>
      <c r="F65" s="22"/>
      <c r="G65" s="22"/>
      <c r="H65" s="22"/>
      <c r="J65" s="95"/>
      <c r="K65" s="93"/>
      <c r="L65" s="96"/>
    </row>
    <row r="66" spans="1:12" s="3" customFormat="1" ht="18" customHeight="1" x14ac:dyDescent="0.25">
      <c r="A66" s="345" t="s">
        <v>92</v>
      </c>
      <c r="B66" s="345"/>
      <c r="C66" s="345"/>
      <c r="D66" s="345"/>
      <c r="E66" s="345"/>
      <c r="F66" s="345"/>
      <c r="G66" s="345"/>
      <c r="H66" s="345"/>
      <c r="I66" s="345"/>
      <c r="J66" s="345"/>
      <c r="K66" s="345"/>
      <c r="L66" s="94"/>
    </row>
    <row r="67" spans="1:12" s="3" customFormat="1" ht="18" customHeight="1" x14ac:dyDescent="0.25">
      <c r="A67" s="347" t="s">
        <v>163</v>
      </c>
      <c r="B67" s="347"/>
      <c r="C67" s="347"/>
      <c r="D67" s="347"/>
      <c r="E67" s="347"/>
      <c r="F67" s="347"/>
      <c r="G67" s="347"/>
      <c r="H67" s="347"/>
      <c r="I67" s="347"/>
      <c r="J67" s="347"/>
      <c r="K67" s="347"/>
      <c r="L67" s="90"/>
    </row>
    <row r="68" spans="1:12" s="3" customFormat="1" ht="18" customHeight="1" x14ac:dyDescent="0.2">
      <c r="A68" s="346" t="s">
        <v>17</v>
      </c>
      <c r="B68" s="346"/>
      <c r="C68" s="346"/>
      <c r="D68" s="346"/>
      <c r="E68" s="346"/>
      <c r="F68" s="346"/>
      <c r="G68" s="346"/>
      <c r="H68" s="346"/>
      <c r="I68" s="346"/>
      <c r="J68" s="346"/>
      <c r="K68" s="346"/>
    </row>
    <row r="69" spans="1:12" s="3" customFormat="1" ht="15" x14ac:dyDescent="0.2">
      <c r="A69" s="243"/>
      <c r="B69" s="243"/>
      <c r="C69" s="243"/>
      <c r="D69" s="243"/>
      <c r="E69" s="243"/>
      <c r="F69" s="243"/>
      <c r="G69" s="243"/>
      <c r="H69" s="243"/>
      <c r="I69" s="243"/>
      <c r="J69" s="243"/>
      <c r="K69" s="243"/>
    </row>
    <row r="70" spans="1:12" s="3" customFormat="1" ht="12.95" customHeight="1" x14ac:dyDescent="0.2">
      <c r="A70" s="329" t="s">
        <v>141</v>
      </c>
      <c r="B70" s="329"/>
      <c r="C70" s="330">
        <f>Pack!B7</f>
        <v>0</v>
      </c>
      <c r="D70" s="334"/>
      <c r="E70" s="41"/>
      <c r="F70" s="41"/>
      <c r="G70" s="246" t="s">
        <v>149</v>
      </c>
      <c r="H70" s="22"/>
      <c r="I70" s="342" t="str">
        <f>Pack!B10&amp;" "&amp;Pack!D10</f>
        <v xml:space="preserve"> </v>
      </c>
      <c r="J70" s="342"/>
      <c r="K70" s="342"/>
    </row>
    <row r="71" spans="1:12" s="3" customFormat="1" ht="10.15" customHeight="1" x14ac:dyDescent="0.2">
      <c r="A71" s="4"/>
      <c r="B71" s="4"/>
      <c r="D71" s="22"/>
      <c r="E71" s="22"/>
      <c r="F71" s="22"/>
      <c r="G71" s="22"/>
      <c r="H71" s="22"/>
      <c r="I71" s="339">
        <f>Pack!O10</f>
        <v>0</v>
      </c>
      <c r="J71" s="340"/>
      <c r="K71" s="42"/>
    </row>
    <row r="72" spans="1:12" s="3" customFormat="1" ht="12.95" customHeight="1" x14ac:dyDescent="0.2">
      <c r="A72" s="329" t="s">
        <v>142</v>
      </c>
      <c r="B72" s="329"/>
      <c r="C72" s="330">
        <f>Pack!B5</f>
        <v>0</v>
      </c>
      <c r="D72" s="330"/>
      <c r="E72" s="41"/>
      <c r="F72" s="4"/>
      <c r="G72" s="245" t="s">
        <v>167</v>
      </c>
      <c r="H72" s="14"/>
      <c r="I72" s="341"/>
      <c r="J72" s="341"/>
      <c r="K72" s="242"/>
    </row>
    <row r="73" spans="1:12" s="3" customFormat="1" ht="10.15" customHeight="1" x14ac:dyDescent="0.2">
      <c r="A73" s="247"/>
      <c r="B73" s="247"/>
      <c r="C73" s="332">
        <f>K178</f>
        <v>0</v>
      </c>
      <c r="D73" s="332"/>
      <c r="E73" s="22"/>
      <c r="F73" s="22"/>
    </row>
    <row r="74" spans="1:12" s="3" customFormat="1" ht="12.95" customHeight="1" x14ac:dyDescent="0.2">
      <c r="A74" s="247" t="s">
        <v>150</v>
      </c>
      <c r="B74" s="248"/>
      <c r="C74" s="333"/>
      <c r="D74" s="333"/>
      <c r="F74" s="22"/>
      <c r="G74" s="348" t="s">
        <v>168</v>
      </c>
      <c r="H74" s="351"/>
      <c r="I74" s="337">
        <f>Pack!Q10</f>
        <v>0</v>
      </c>
      <c r="J74" s="337"/>
      <c r="K74" s="43"/>
    </row>
    <row r="75" spans="1:12" s="3" customFormat="1" ht="10.15" customHeight="1" x14ac:dyDescent="0.2">
      <c r="A75" s="4"/>
      <c r="B75" s="4"/>
      <c r="F75" s="22"/>
      <c r="J75" s="22"/>
      <c r="K75" s="22"/>
    </row>
    <row r="76" spans="1:12" s="3" customFormat="1" ht="12.95" customHeight="1" x14ac:dyDescent="0.2">
      <c r="F76" s="41"/>
      <c r="G76" s="348" t="s">
        <v>148</v>
      </c>
      <c r="H76" s="349"/>
      <c r="I76" s="338">
        <f>Pack!L10</f>
        <v>0</v>
      </c>
      <c r="J76" s="338"/>
      <c r="K76" s="338"/>
    </row>
    <row r="77" spans="1:12" s="3" customFormat="1" ht="20.100000000000001" customHeight="1" x14ac:dyDescent="0.2">
      <c r="A77" s="4" t="s">
        <v>164</v>
      </c>
      <c r="D77" s="22"/>
      <c r="E77" s="41"/>
      <c r="F77" s="41"/>
      <c r="G77" s="41"/>
      <c r="H77" s="41"/>
      <c r="I77" s="41"/>
      <c r="J77" s="4"/>
    </row>
    <row r="78" spans="1:12" s="3" customFormat="1" ht="24" customHeight="1" x14ac:dyDescent="0.2">
      <c r="B78" s="4" t="s">
        <v>19</v>
      </c>
      <c r="C78" s="4"/>
      <c r="D78" s="41" t="s">
        <v>20</v>
      </c>
      <c r="E78" s="41" t="s">
        <v>21</v>
      </c>
      <c r="F78" s="41" t="s">
        <v>22</v>
      </c>
      <c r="G78" s="41" t="s">
        <v>23</v>
      </c>
      <c r="H78" s="41" t="s">
        <v>24</v>
      </c>
      <c r="I78" s="44" t="s">
        <v>25</v>
      </c>
      <c r="J78" s="44" t="s">
        <v>93</v>
      </c>
      <c r="K78" s="76" t="s">
        <v>110</v>
      </c>
    </row>
    <row r="79" spans="1:12" s="3" customFormat="1" ht="12.95" customHeight="1" x14ac:dyDescent="0.2">
      <c r="A79" s="45">
        <v>25</v>
      </c>
      <c r="B79" s="343" t="str">
        <f>IF(Cubs!B28="","",Cubs!B28&amp;", "&amp;Cubs!C28)</f>
        <v/>
      </c>
      <c r="C79" s="344"/>
      <c r="D79" s="46" t="str">
        <f>IF(Cubs!$F28="Tiger","X","")</f>
        <v/>
      </c>
      <c r="E79" s="46" t="str">
        <f>IF(Cubs!$F28="Wolf","X","")</f>
        <v/>
      </c>
      <c r="F79" s="46" t="str">
        <f>IF(Cubs!$F28="bear","X","")</f>
        <v/>
      </c>
      <c r="G79" s="46" t="str">
        <f>IF(Cubs!$F28="webelos I","X","")</f>
        <v/>
      </c>
      <c r="H79" s="46" t="str">
        <f>IF(Cubs!$F28="webelos II","X","")</f>
        <v/>
      </c>
      <c r="I79" s="47" t="str">
        <f>IF(Cubs!K28="","",Cubs!K28)</f>
        <v/>
      </c>
      <c r="J79" s="47">
        <f>IF(Cubs!N28="","",Cubs!N28)</f>
        <v>1</v>
      </c>
      <c r="K79" s="73">
        <f>Cubs!P28</f>
        <v>0</v>
      </c>
    </row>
    <row r="80" spans="1:12" s="3" customFormat="1" x14ac:dyDescent="0.2">
      <c r="A80" s="45">
        <f t="shared" ref="A80:A86" si="0">+A25+25</f>
        <v>26</v>
      </c>
      <c r="B80" s="343" t="str">
        <f>IF(Cubs!B29="","",Cubs!B29&amp;", "&amp;Cubs!C29)</f>
        <v/>
      </c>
      <c r="C80" s="344"/>
      <c r="D80" s="46" t="str">
        <f>IF(Cubs!$F29="Tiger","X","")</f>
        <v/>
      </c>
      <c r="E80" s="46" t="str">
        <f>IF(Cubs!$F29="Wolf","X","")</f>
        <v/>
      </c>
      <c r="F80" s="46" t="str">
        <f>IF(Cubs!$F29="Bear","X","")</f>
        <v/>
      </c>
      <c r="G80" s="46" t="str">
        <f>IF(Cubs!$F29="Webelos I","X","")</f>
        <v/>
      </c>
      <c r="H80" s="46" t="str">
        <f>IF(Cubs!$F29="Webelos II","X","")</f>
        <v/>
      </c>
      <c r="I80" s="47" t="str">
        <f>IF(Cubs!K29="","",Cubs!K29)</f>
        <v/>
      </c>
      <c r="J80" s="47">
        <f>IF(Cubs!N29="","",Cubs!N29)</f>
        <v>1</v>
      </c>
      <c r="K80" s="73">
        <f>Cubs!P29</f>
        <v>0</v>
      </c>
    </row>
    <row r="81" spans="1:11" s="3" customFormat="1" x14ac:dyDescent="0.2">
      <c r="A81" s="45">
        <f t="shared" si="0"/>
        <v>27</v>
      </c>
      <c r="B81" s="343" t="str">
        <f>IF(Cubs!B30="","",Cubs!B30&amp;", "&amp;Cubs!C30)</f>
        <v/>
      </c>
      <c r="C81" s="344"/>
      <c r="D81" s="46" t="str">
        <f>IF(Cubs!$F30="Tiger","X","")</f>
        <v/>
      </c>
      <c r="E81" s="46" t="str">
        <f>IF(Cubs!$F30="Wolf","X","")</f>
        <v/>
      </c>
      <c r="F81" s="46" t="str">
        <f>IF(Cubs!$F30="Bear","X","")</f>
        <v/>
      </c>
      <c r="G81" s="46" t="str">
        <f>IF(Cubs!$F30="Webelos I","X","")</f>
        <v/>
      </c>
      <c r="H81" s="46" t="str">
        <f>IF(Cubs!$F30="Webelos II","X","")</f>
        <v/>
      </c>
      <c r="I81" s="47" t="str">
        <f>IF(Cubs!K30="","",Cubs!K30)</f>
        <v/>
      </c>
      <c r="J81" s="47">
        <f>IF(Cubs!N30="","",Cubs!N30)</f>
        <v>1</v>
      </c>
      <c r="K81" s="73">
        <f>Cubs!P30</f>
        <v>0</v>
      </c>
    </row>
    <row r="82" spans="1:11" s="3" customFormat="1" x14ac:dyDescent="0.2">
      <c r="A82" s="45">
        <f t="shared" si="0"/>
        <v>28</v>
      </c>
      <c r="B82" s="343" t="str">
        <f>IF(Cubs!B31="","",Cubs!B31&amp;", "&amp;Cubs!C31)</f>
        <v/>
      </c>
      <c r="C82" s="344"/>
      <c r="D82" s="46" t="str">
        <f>IF(Cubs!$F31="Tiger","X","")</f>
        <v/>
      </c>
      <c r="E82" s="46" t="str">
        <f>IF(Cubs!$F31="Wolf","X","")</f>
        <v/>
      </c>
      <c r="F82" s="46" t="str">
        <f>IF(Cubs!$F31="Bear","X","")</f>
        <v/>
      </c>
      <c r="G82" s="46" t="str">
        <f>IF(Cubs!$F31="Webelos I","X","")</f>
        <v/>
      </c>
      <c r="H82" s="46" t="str">
        <f>IF(Cubs!$F31="Webelos II","X","")</f>
        <v/>
      </c>
      <c r="I82" s="47" t="str">
        <f>IF(Cubs!K31="","",Cubs!K31)</f>
        <v/>
      </c>
      <c r="J82" s="47">
        <f>IF(Cubs!N31="","",Cubs!N31)</f>
        <v>1</v>
      </c>
      <c r="K82" s="73">
        <f>Cubs!P31</f>
        <v>0</v>
      </c>
    </row>
    <row r="83" spans="1:11" s="3" customFormat="1" x14ac:dyDescent="0.2">
      <c r="A83" s="45">
        <f t="shared" si="0"/>
        <v>29</v>
      </c>
      <c r="B83" s="343" t="str">
        <f>IF(Cubs!B32="","",Cubs!B32&amp;", "&amp;Cubs!C32)</f>
        <v/>
      </c>
      <c r="C83" s="344"/>
      <c r="D83" s="46" t="str">
        <f>IF(Cubs!$F32="Tiger","X","")</f>
        <v/>
      </c>
      <c r="E83" s="46" t="str">
        <f>IF(Cubs!$F32="Wolf","X","")</f>
        <v/>
      </c>
      <c r="F83" s="46" t="str">
        <f>IF(Cubs!$F32="Bear","X","")</f>
        <v/>
      </c>
      <c r="G83" s="46" t="str">
        <f>IF(Cubs!$F32="Webelos I","X","")</f>
        <v/>
      </c>
      <c r="H83" s="46" t="str">
        <f>IF(Cubs!$F32="Webelos II","X","")</f>
        <v/>
      </c>
      <c r="I83" s="47" t="str">
        <f>IF(Cubs!K32="","",Cubs!K32)</f>
        <v/>
      </c>
      <c r="J83" s="47">
        <f>IF(Cubs!N32="","",Cubs!N32)</f>
        <v>1</v>
      </c>
      <c r="K83" s="73">
        <f>Cubs!P32</f>
        <v>0</v>
      </c>
    </row>
    <row r="84" spans="1:11" s="3" customFormat="1" x14ac:dyDescent="0.2">
      <c r="A84" s="45">
        <f t="shared" si="0"/>
        <v>30</v>
      </c>
      <c r="B84" s="343" t="str">
        <f>IF(Cubs!B33="","",Cubs!B33&amp;", "&amp;Cubs!C33)</f>
        <v/>
      </c>
      <c r="C84" s="344"/>
      <c r="D84" s="46" t="str">
        <f>IF(Cubs!$F33="Tiger","X","")</f>
        <v/>
      </c>
      <c r="E84" s="46" t="str">
        <f>IF(Cubs!$F33="Wolf","X","")</f>
        <v/>
      </c>
      <c r="F84" s="46" t="str">
        <f>IF(Cubs!$F33="Bear","X","")</f>
        <v/>
      </c>
      <c r="G84" s="46" t="str">
        <f>IF(Cubs!$F33="Webelos I","X","")</f>
        <v/>
      </c>
      <c r="H84" s="46" t="str">
        <f>IF(Cubs!$F33="Webelos II","X","")</f>
        <v/>
      </c>
      <c r="I84" s="47" t="str">
        <f>IF(Cubs!K33="","",Cubs!K33)</f>
        <v/>
      </c>
      <c r="J84" s="47">
        <f>IF(Cubs!N33="","",Cubs!N33)</f>
        <v>1</v>
      </c>
      <c r="K84" s="73">
        <f>Cubs!P33</f>
        <v>0</v>
      </c>
    </row>
    <row r="85" spans="1:11" s="3" customFormat="1" x14ac:dyDescent="0.2">
      <c r="A85" s="45">
        <f t="shared" si="0"/>
        <v>31</v>
      </c>
      <c r="B85" s="343" t="str">
        <f>IF(Cubs!B34="","",Cubs!B34&amp;", "&amp;Cubs!C34)</f>
        <v/>
      </c>
      <c r="C85" s="344"/>
      <c r="D85" s="46" t="str">
        <f>IF(Cubs!$F34="Tiger","X","")</f>
        <v/>
      </c>
      <c r="E85" s="46" t="str">
        <f>IF(Cubs!$F34="Wolf","X","")</f>
        <v/>
      </c>
      <c r="F85" s="46" t="str">
        <f>IF(Cubs!$F34="Bear","X","")</f>
        <v/>
      </c>
      <c r="G85" s="46" t="str">
        <f>IF(Cubs!$F34="Webelos I","X","")</f>
        <v/>
      </c>
      <c r="H85" s="46" t="str">
        <f>IF(Cubs!$F34="Webelos II","X","")</f>
        <v/>
      </c>
      <c r="I85" s="47" t="str">
        <f>IF(Cubs!K34="","",Cubs!K34)</f>
        <v/>
      </c>
      <c r="J85" s="47">
        <f>IF(Cubs!N34="","",Cubs!N34)</f>
        <v>1</v>
      </c>
      <c r="K85" s="73">
        <f>Cubs!P34</f>
        <v>0</v>
      </c>
    </row>
    <row r="86" spans="1:11" s="3" customFormat="1" x14ac:dyDescent="0.2">
      <c r="A86" s="45">
        <f t="shared" si="0"/>
        <v>32</v>
      </c>
      <c r="B86" s="343" t="str">
        <f>IF(Cubs!B35="","",Cubs!B35&amp;", "&amp;Cubs!C35)</f>
        <v/>
      </c>
      <c r="C86" s="344"/>
      <c r="D86" s="46" t="str">
        <f>IF(Cubs!$F35="Tiger","X","")</f>
        <v/>
      </c>
      <c r="E86" s="46" t="str">
        <f>IF(Cubs!$F35="Wolf","X","")</f>
        <v/>
      </c>
      <c r="F86" s="46" t="str">
        <f>IF(Cubs!$F35="Bear","X","")</f>
        <v/>
      </c>
      <c r="G86" s="46" t="str">
        <f>IF(Cubs!$F35="Webelos I","X","")</f>
        <v/>
      </c>
      <c r="H86" s="46" t="str">
        <f>IF(Cubs!$F35="Webelos II","X","")</f>
        <v/>
      </c>
      <c r="I86" s="47" t="str">
        <f>IF(Cubs!K35="","",Cubs!K35)</f>
        <v/>
      </c>
      <c r="J86" s="47">
        <f>IF(Cubs!N35="","",Cubs!N35)</f>
        <v>1</v>
      </c>
      <c r="K86" s="73">
        <f>Cubs!P35</f>
        <v>0</v>
      </c>
    </row>
    <row r="87" spans="1:11" s="3" customFormat="1" x14ac:dyDescent="0.2">
      <c r="A87" s="48" t="s">
        <v>158</v>
      </c>
      <c r="D87" s="22"/>
      <c r="E87" s="22"/>
      <c r="F87" s="22"/>
      <c r="G87" s="22"/>
      <c r="H87" s="22"/>
      <c r="K87"/>
    </row>
    <row r="88" spans="1:11" s="3" customFormat="1" x14ac:dyDescent="0.2">
      <c r="A88" s="48"/>
      <c r="D88" s="22"/>
      <c r="E88" s="22"/>
      <c r="F88" s="22"/>
      <c r="G88" s="22"/>
      <c r="H88" s="22"/>
    </row>
    <row r="89" spans="1:11" s="3" customFormat="1" x14ac:dyDescent="0.2">
      <c r="D89" s="22"/>
      <c r="E89" s="22"/>
      <c r="F89" s="22"/>
      <c r="G89" s="22"/>
      <c r="H89" s="22"/>
    </row>
    <row r="90" spans="1:11" s="3" customFormat="1" x14ac:dyDescent="0.2">
      <c r="A90" s="45">
        <f>+A32+25</f>
        <v>33</v>
      </c>
      <c r="B90" s="343" t="str">
        <f>IF(Cubs!B36="","",Cubs!B36&amp;", "&amp;Cubs!C36)</f>
        <v/>
      </c>
      <c r="C90" s="344"/>
      <c r="D90" s="46" t="str">
        <f>IF(Cubs!$F36="Tiger","X","")</f>
        <v/>
      </c>
      <c r="E90" s="46" t="str">
        <f>IF(Cubs!$F36="Wolf","X","")</f>
        <v/>
      </c>
      <c r="F90" s="46" t="str">
        <f>IF(Cubs!$F36="Bear","X","")</f>
        <v/>
      </c>
      <c r="G90" s="46" t="str">
        <f>IF(Cubs!$F36="Webelos I","X","")</f>
        <v/>
      </c>
      <c r="H90" s="46" t="str">
        <f>IF(Cubs!$F36="Webelos II","X","")</f>
        <v/>
      </c>
      <c r="I90" s="47" t="str">
        <f>IF(Cubs!K36="","",Cubs!K36)</f>
        <v/>
      </c>
      <c r="J90" s="47">
        <f>IF(Cubs!N36="","",Cubs!N36)</f>
        <v>1</v>
      </c>
      <c r="K90" s="73">
        <f>Cubs!P36</f>
        <v>0</v>
      </c>
    </row>
    <row r="91" spans="1:11" s="3" customFormat="1" x14ac:dyDescent="0.2">
      <c r="A91" s="45">
        <f t="shared" ref="A91:A97" si="1">+A36+25</f>
        <v>34</v>
      </c>
      <c r="B91" s="343" t="str">
        <f>IF(Cubs!B37="","",Cubs!B37&amp;", "&amp;Cubs!C37)</f>
        <v/>
      </c>
      <c r="C91" s="344"/>
      <c r="D91" s="46" t="str">
        <f>IF(Cubs!$F37="Tiger","X","")</f>
        <v/>
      </c>
      <c r="E91" s="46" t="str">
        <f>IF(Cubs!$F37="Wolf","X","")</f>
        <v/>
      </c>
      <c r="F91" s="46" t="str">
        <f>IF(Cubs!$F37="Bear","X","")</f>
        <v/>
      </c>
      <c r="G91" s="46" t="str">
        <f>IF(Cubs!$F37="Webelos I","X","")</f>
        <v/>
      </c>
      <c r="H91" s="46" t="str">
        <f>IF(Cubs!$F37="Webelos II","X","")</f>
        <v/>
      </c>
      <c r="I91" s="47" t="str">
        <f>IF(Cubs!K37="","",Cubs!K37)</f>
        <v/>
      </c>
      <c r="J91" s="47">
        <f>IF(Cubs!N37="","",Cubs!N37)</f>
        <v>1</v>
      </c>
      <c r="K91" s="73">
        <f>Cubs!P37</f>
        <v>0</v>
      </c>
    </row>
    <row r="92" spans="1:11" s="3" customFormat="1" x14ac:dyDescent="0.2">
      <c r="A92" s="45">
        <f t="shared" si="1"/>
        <v>35</v>
      </c>
      <c r="B92" s="343" t="str">
        <f>IF(Cubs!B38="","",Cubs!B38&amp;", "&amp;Cubs!C38)</f>
        <v/>
      </c>
      <c r="C92" s="344"/>
      <c r="D92" s="46" t="str">
        <f>IF(Cubs!$F38="Tiger","X","")</f>
        <v/>
      </c>
      <c r="E92" s="46" t="str">
        <f>IF(Cubs!$F38="Wolf","X","")</f>
        <v/>
      </c>
      <c r="F92" s="46" t="str">
        <f>IF(Cubs!$F38="Bear","X","")</f>
        <v/>
      </c>
      <c r="G92" s="46" t="str">
        <f>IF(Cubs!$F38="Webelos I","X","")</f>
        <v/>
      </c>
      <c r="H92" s="46" t="str">
        <f>IF(Cubs!$F38="Webelos II","X","")</f>
        <v/>
      </c>
      <c r="I92" s="47" t="str">
        <f>IF(Cubs!K38="","",Cubs!K38)</f>
        <v/>
      </c>
      <c r="J92" s="47">
        <f>IF(Cubs!N38="","",Cubs!N38)</f>
        <v>1</v>
      </c>
      <c r="K92" s="73">
        <f>Cubs!P38</f>
        <v>0</v>
      </c>
    </row>
    <row r="93" spans="1:11" s="3" customFormat="1" x14ac:dyDescent="0.2">
      <c r="A93" s="45">
        <f t="shared" si="1"/>
        <v>36</v>
      </c>
      <c r="B93" s="343" t="str">
        <f>IF(Cubs!B39="","",Cubs!B39&amp;", "&amp;Cubs!C39)</f>
        <v/>
      </c>
      <c r="C93" s="344"/>
      <c r="D93" s="46" t="str">
        <f>IF(Cubs!$F39="Tiger","X","")</f>
        <v/>
      </c>
      <c r="E93" s="46" t="str">
        <f>IF(Cubs!$F39="Wolf","X","")</f>
        <v/>
      </c>
      <c r="F93" s="46" t="str">
        <f>IF(Cubs!$F39="Bear","X","")</f>
        <v/>
      </c>
      <c r="G93" s="46" t="str">
        <f>IF(Cubs!$F39="Webelos I","X","")</f>
        <v/>
      </c>
      <c r="H93" s="46" t="str">
        <f>IF(Cubs!$F39="Webelos II","X","")</f>
        <v/>
      </c>
      <c r="I93" s="47" t="str">
        <f>IF(Cubs!K39="","",Cubs!K39)</f>
        <v/>
      </c>
      <c r="J93" s="47">
        <f>IF(Cubs!N39="","",Cubs!N39)</f>
        <v>1</v>
      </c>
      <c r="K93" s="73">
        <f>Cubs!P39</f>
        <v>0</v>
      </c>
    </row>
    <row r="94" spans="1:11" s="3" customFormat="1" x14ac:dyDescent="0.2">
      <c r="A94" s="45">
        <f t="shared" si="1"/>
        <v>37</v>
      </c>
      <c r="B94" s="343" t="str">
        <f>IF(Cubs!B40="","",Cubs!B40&amp;", "&amp;Cubs!C40)</f>
        <v/>
      </c>
      <c r="C94" s="344"/>
      <c r="D94" s="46" t="str">
        <f>IF(Cubs!$F40="Tiger","X","")</f>
        <v/>
      </c>
      <c r="E94" s="46" t="str">
        <f>IF(Cubs!$F40="Wolf","X","")</f>
        <v/>
      </c>
      <c r="F94" s="46" t="str">
        <f>IF(Cubs!$F40="Bear","X","")</f>
        <v/>
      </c>
      <c r="G94" s="46" t="str">
        <f>IF(Cubs!$F40="Webelos I","X","")</f>
        <v/>
      </c>
      <c r="H94" s="46" t="str">
        <f>IF(Cubs!$F40="Webelos II","X","")</f>
        <v/>
      </c>
      <c r="I94" s="47" t="str">
        <f>IF(Cubs!K40="","",Cubs!K40)</f>
        <v/>
      </c>
      <c r="J94" s="47">
        <f>IF(Cubs!N40="","",Cubs!N40)</f>
        <v>1</v>
      </c>
      <c r="K94" s="73">
        <f>Cubs!P40</f>
        <v>0</v>
      </c>
    </row>
    <row r="95" spans="1:11" s="3" customFormat="1" x14ac:dyDescent="0.2">
      <c r="A95" s="45">
        <f t="shared" si="1"/>
        <v>38</v>
      </c>
      <c r="B95" s="343" t="str">
        <f>IF(Cubs!B41="","",Cubs!B41&amp;", "&amp;Cubs!C41)</f>
        <v/>
      </c>
      <c r="C95" s="344"/>
      <c r="D95" s="46" t="str">
        <f>IF(Cubs!$F41="Tiger","X","")</f>
        <v/>
      </c>
      <c r="E95" s="46" t="str">
        <f>IF(Cubs!$F41="Wolf","X","")</f>
        <v/>
      </c>
      <c r="F95" s="46" t="str">
        <f>IF(Cubs!$F41="Bear","X","")</f>
        <v/>
      </c>
      <c r="G95" s="46" t="str">
        <f>IF(Cubs!$F41="Webelos I","X","")</f>
        <v/>
      </c>
      <c r="H95" s="46" t="str">
        <f>IF(Cubs!$F41="Webelos II","X","")</f>
        <v/>
      </c>
      <c r="I95" s="47" t="str">
        <f>IF(Cubs!K41="","",Cubs!K41)</f>
        <v/>
      </c>
      <c r="J95" s="47">
        <f>IF(Cubs!N41="","",Cubs!N41)</f>
        <v>1</v>
      </c>
      <c r="K95" s="73">
        <f>Cubs!P41</f>
        <v>0</v>
      </c>
    </row>
    <row r="96" spans="1:11" s="3" customFormat="1" x14ac:dyDescent="0.2">
      <c r="A96" s="45">
        <f t="shared" si="1"/>
        <v>39</v>
      </c>
      <c r="B96" s="343" t="str">
        <f>IF(Cubs!B42="","",Cubs!B42&amp;", "&amp;Cubs!C42)</f>
        <v/>
      </c>
      <c r="C96" s="344"/>
      <c r="D96" s="46" t="str">
        <f>IF(Cubs!$F42="Tiger","X","")</f>
        <v/>
      </c>
      <c r="E96" s="46" t="str">
        <f>IF(Cubs!$F42="Wolf","X","")</f>
        <v/>
      </c>
      <c r="F96" s="46" t="str">
        <f>IF(Cubs!$F42="Bear","X","")</f>
        <v/>
      </c>
      <c r="G96" s="46" t="str">
        <f>IF(Cubs!$F42="Webelos I","X","")</f>
        <v/>
      </c>
      <c r="H96" s="46" t="str">
        <f>IF(Cubs!$F42="Webelos II","X","")</f>
        <v/>
      </c>
      <c r="I96" s="47" t="str">
        <f>IF(Cubs!K42="","",Cubs!K42)</f>
        <v/>
      </c>
      <c r="J96" s="47">
        <f>IF(Cubs!N42="","",Cubs!N42)</f>
        <v>1</v>
      </c>
      <c r="K96" s="73">
        <f>Cubs!P42</f>
        <v>0</v>
      </c>
    </row>
    <row r="97" spans="1:12" s="3" customFormat="1" x14ac:dyDescent="0.2">
      <c r="A97" s="45">
        <f t="shared" si="1"/>
        <v>40</v>
      </c>
      <c r="B97" s="343" t="str">
        <f>IF(Cubs!B43="","",Cubs!B43&amp;", "&amp;Cubs!C43)</f>
        <v/>
      </c>
      <c r="C97" s="344"/>
      <c r="D97" s="46" t="str">
        <f>IF(Cubs!$F43="Tiger","X","")</f>
        <v/>
      </c>
      <c r="E97" s="46" t="str">
        <f>IF(Cubs!$F43="Wolf","X","")</f>
        <v/>
      </c>
      <c r="F97" s="46" t="str">
        <f>IF(Cubs!$F43="Bear","X","")</f>
        <v/>
      </c>
      <c r="G97" s="46" t="str">
        <f>IF(Cubs!$F43="Webelos I","X","")</f>
        <v/>
      </c>
      <c r="H97" s="46" t="str">
        <f>IF(Cubs!$F43="Webelos II","X","")</f>
        <v/>
      </c>
      <c r="I97" s="47" t="str">
        <f>IF(Cubs!K43="","",Cubs!K43)</f>
        <v/>
      </c>
      <c r="J97" s="47">
        <f>IF(Cubs!N43="","",Cubs!N43)</f>
        <v>1</v>
      </c>
      <c r="K97" s="73">
        <f>Cubs!P43</f>
        <v>0</v>
      </c>
    </row>
    <row r="98" spans="1:12" s="3" customFormat="1" x14ac:dyDescent="0.2">
      <c r="A98" s="48" t="s">
        <v>158</v>
      </c>
      <c r="D98" s="22"/>
      <c r="E98" s="22"/>
      <c r="F98" s="22"/>
      <c r="G98" s="22"/>
      <c r="H98" s="22"/>
    </row>
    <row r="99" spans="1:12" s="3" customFormat="1" x14ac:dyDescent="0.2">
      <c r="A99" s="48"/>
      <c r="D99" s="22"/>
      <c r="E99" s="22"/>
      <c r="F99" s="22"/>
      <c r="G99" s="22"/>
      <c r="H99" s="22"/>
    </row>
    <row r="100" spans="1:12" s="3" customFormat="1" x14ac:dyDescent="0.2">
      <c r="D100" s="22"/>
      <c r="E100" s="22"/>
      <c r="F100" s="22"/>
      <c r="G100" s="22"/>
      <c r="H100" s="22"/>
      <c r="K100"/>
    </row>
    <row r="101" spans="1:12" s="3" customFormat="1" x14ac:dyDescent="0.2">
      <c r="A101" s="45">
        <f>+A43+25</f>
        <v>41</v>
      </c>
      <c r="B101" s="343" t="str">
        <f>IF(Cubs!B44="","",Cubs!B44&amp;", "&amp;Cubs!C44)</f>
        <v/>
      </c>
      <c r="C101" s="344"/>
      <c r="D101" s="46" t="str">
        <f>IF(Cubs!$F44="Tiger","X","")</f>
        <v/>
      </c>
      <c r="E101" s="46" t="str">
        <f>IF(Cubs!$F44="Wolf","X","")</f>
        <v/>
      </c>
      <c r="F101" s="46" t="str">
        <f>IF(Cubs!$F44="Bear","X","")</f>
        <v/>
      </c>
      <c r="G101" s="46" t="str">
        <f>IF(Cubs!$F44="Webelos I","X","")</f>
        <v/>
      </c>
      <c r="H101" s="46" t="str">
        <f>IF(Cubs!$F44="Webelos II","X","")</f>
        <v/>
      </c>
      <c r="I101" s="47" t="str">
        <f>IF(Cubs!K44="","",Cubs!K44)</f>
        <v/>
      </c>
      <c r="J101" s="47">
        <f>IF(Cubs!N44="","",Cubs!N44)</f>
        <v>1</v>
      </c>
      <c r="K101" s="73">
        <f>Cubs!P44</f>
        <v>0</v>
      </c>
    </row>
    <row r="102" spans="1:12" s="3" customFormat="1" x14ac:dyDescent="0.2">
      <c r="A102" s="45">
        <f t="shared" ref="A102:A108" si="2">+A47+25</f>
        <v>42</v>
      </c>
      <c r="B102" s="343" t="str">
        <f>IF(Cubs!B45="","",Cubs!B45&amp;", "&amp;Cubs!C45)</f>
        <v/>
      </c>
      <c r="C102" s="344"/>
      <c r="D102" s="46" t="str">
        <f>IF(Cubs!$F45="Tiger","X","")</f>
        <v/>
      </c>
      <c r="E102" s="46" t="str">
        <f>IF(Cubs!$F45="Wolf","X","")</f>
        <v/>
      </c>
      <c r="F102" s="46" t="str">
        <f>IF(Cubs!$F45="Bear","X","")</f>
        <v/>
      </c>
      <c r="G102" s="46" t="str">
        <f>IF(Cubs!$F45="Webelos I","X","")</f>
        <v/>
      </c>
      <c r="H102" s="46" t="str">
        <f>IF(Cubs!$F45="Webelos II","X","")</f>
        <v/>
      </c>
      <c r="I102" s="47" t="str">
        <f>IF(Cubs!K45="","",Cubs!K45)</f>
        <v/>
      </c>
      <c r="J102" s="47">
        <f>IF(Cubs!N45="","",Cubs!N45)</f>
        <v>1</v>
      </c>
      <c r="K102" s="73">
        <f>Cubs!P45</f>
        <v>0</v>
      </c>
    </row>
    <row r="103" spans="1:12" s="3" customFormat="1" x14ac:dyDescent="0.2">
      <c r="A103" s="45">
        <f t="shared" si="2"/>
        <v>43</v>
      </c>
      <c r="B103" s="343" t="str">
        <f>IF(Cubs!B46="","",Cubs!B46&amp;", "&amp;Cubs!C46)</f>
        <v/>
      </c>
      <c r="C103" s="344"/>
      <c r="D103" s="46" t="str">
        <f>IF(Cubs!$F46="Tiger","X","")</f>
        <v/>
      </c>
      <c r="E103" s="46" t="str">
        <f>IF(Cubs!$F46="Wolf","X","")</f>
        <v/>
      </c>
      <c r="F103" s="46" t="str">
        <f>IF(Cubs!$F46="Bear","X","")</f>
        <v/>
      </c>
      <c r="G103" s="46" t="str">
        <f>IF(Cubs!$F46="Webelos I","X","")</f>
        <v/>
      </c>
      <c r="H103" s="46" t="str">
        <f>IF(Cubs!$F46="Webelos II","X","")</f>
        <v/>
      </c>
      <c r="I103" s="47" t="str">
        <f>IF(Cubs!K46="","",Cubs!K46)</f>
        <v/>
      </c>
      <c r="J103" s="47">
        <f>IF(Cubs!N46="","",Cubs!N46)</f>
        <v>1</v>
      </c>
      <c r="K103" s="73">
        <f>Cubs!P46</f>
        <v>0</v>
      </c>
    </row>
    <row r="104" spans="1:12" s="3" customFormat="1" x14ac:dyDescent="0.2">
      <c r="A104" s="45">
        <f t="shared" si="2"/>
        <v>44</v>
      </c>
      <c r="B104" s="343" t="str">
        <f>IF(Cubs!B47="","",Cubs!B47&amp;", "&amp;Cubs!C47)</f>
        <v/>
      </c>
      <c r="C104" s="344"/>
      <c r="D104" s="46" t="str">
        <f>IF(Cubs!$F47="Tiger","X","")</f>
        <v/>
      </c>
      <c r="E104" s="46" t="str">
        <f>IF(Cubs!$F47="Wolf","X","")</f>
        <v/>
      </c>
      <c r="F104" s="46" t="str">
        <f>IF(Cubs!$F47="Bear","X","")</f>
        <v/>
      </c>
      <c r="G104" s="46" t="str">
        <f>IF(Cubs!$F47="Webelos I","X","")</f>
        <v/>
      </c>
      <c r="H104" s="46" t="str">
        <f>IF(Cubs!$F47="Webelos II","X","")</f>
        <v/>
      </c>
      <c r="I104" s="47" t="str">
        <f>IF(Cubs!K47="","",Cubs!K47)</f>
        <v/>
      </c>
      <c r="J104" s="47">
        <f>IF(Cubs!N47="","",Cubs!N47)</f>
        <v>1</v>
      </c>
      <c r="K104" s="73">
        <f>Cubs!P47</f>
        <v>0</v>
      </c>
    </row>
    <row r="105" spans="1:12" s="3" customFormat="1" x14ac:dyDescent="0.2">
      <c r="A105" s="45">
        <f t="shared" si="2"/>
        <v>45</v>
      </c>
      <c r="B105" s="343" t="str">
        <f>IF(Cubs!B48="","",Cubs!B48&amp;", "&amp;Cubs!C48)</f>
        <v/>
      </c>
      <c r="C105" s="344"/>
      <c r="D105" s="46" t="str">
        <f>IF(Cubs!$F48="Tiger","X","")</f>
        <v/>
      </c>
      <c r="E105" s="46" t="str">
        <f>IF(Cubs!$F48="Wolf","X","")</f>
        <v/>
      </c>
      <c r="F105" s="46" t="str">
        <f>IF(Cubs!$F48="Bear","X","")</f>
        <v/>
      </c>
      <c r="G105" s="46" t="str">
        <f>IF(Cubs!$F48="Webelos I","X","")</f>
        <v/>
      </c>
      <c r="H105" s="46" t="str">
        <f>IF(Cubs!$F48="Webelos II","X","")</f>
        <v/>
      </c>
      <c r="I105" s="47" t="str">
        <f>IF(Cubs!K48="","",Cubs!K48)</f>
        <v/>
      </c>
      <c r="J105" s="47">
        <f>IF(Cubs!N48="","",Cubs!N48)</f>
        <v>1</v>
      </c>
      <c r="K105" s="73">
        <f>Cubs!P48</f>
        <v>0</v>
      </c>
    </row>
    <row r="106" spans="1:12" s="3" customFormat="1" x14ac:dyDescent="0.2">
      <c r="A106" s="45">
        <f t="shared" si="2"/>
        <v>46</v>
      </c>
      <c r="B106" s="343" t="str">
        <f>IF(Cubs!B49="","",Cubs!B49&amp;", "&amp;Cubs!C49)</f>
        <v/>
      </c>
      <c r="C106" s="344"/>
      <c r="D106" s="46" t="str">
        <f>IF(Cubs!$F49="Tiger","X","")</f>
        <v/>
      </c>
      <c r="E106" s="46" t="str">
        <f>IF(Cubs!$F49="Wolf","X","")</f>
        <v/>
      </c>
      <c r="F106" s="46" t="str">
        <f>IF(Cubs!$F49="Bear","X","")</f>
        <v/>
      </c>
      <c r="G106" s="46" t="str">
        <f>IF(Cubs!$F49="Webelos I","X","")</f>
        <v/>
      </c>
      <c r="H106" s="46" t="str">
        <f>IF(Cubs!$F49="Webelos II","X","")</f>
        <v/>
      </c>
      <c r="I106" s="47" t="str">
        <f>IF(Cubs!K49="","",Cubs!K49)</f>
        <v/>
      </c>
      <c r="J106" s="47">
        <f>IF(Cubs!N49="","",Cubs!N49)</f>
        <v>1</v>
      </c>
      <c r="K106" s="73">
        <f>Cubs!P49</f>
        <v>0</v>
      </c>
    </row>
    <row r="107" spans="1:12" s="3" customFormat="1" x14ac:dyDescent="0.2">
      <c r="A107" s="45">
        <f t="shared" si="2"/>
        <v>47</v>
      </c>
      <c r="B107" s="343" t="str">
        <f>IF(Cubs!B50="","",Cubs!B50&amp;", "&amp;Cubs!C50)</f>
        <v/>
      </c>
      <c r="C107" s="344"/>
      <c r="D107" s="46" t="str">
        <f>IF(Cubs!$F50="Tiger","X","")</f>
        <v/>
      </c>
      <c r="E107" s="46" t="str">
        <f>IF(Cubs!$F50="Wolf","X","")</f>
        <v/>
      </c>
      <c r="F107" s="46" t="str">
        <f>IF(Cubs!$F50="Bear","X","")</f>
        <v/>
      </c>
      <c r="G107" s="46" t="str">
        <f>IF(Cubs!$F50="Webelos I","X","")</f>
        <v/>
      </c>
      <c r="H107" s="46" t="str">
        <f>IF(Cubs!$F50="Webelos II","X","")</f>
        <v/>
      </c>
      <c r="I107" s="47" t="str">
        <f>IF(Cubs!K50="","",Cubs!K50)</f>
        <v/>
      </c>
      <c r="J107" s="47">
        <f>IF(Cubs!N50="","",Cubs!N50)</f>
        <v>1</v>
      </c>
      <c r="K107" s="73">
        <f>Cubs!P50</f>
        <v>0</v>
      </c>
    </row>
    <row r="108" spans="1:12" s="3" customFormat="1" x14ac:dyDescent="0.2">
      <c r="A108" s="45">
        <f t="shared" si="2"/>
        <v>48</v>
      </c>
      <c r="B108" s="343" t="str">
        <f>IF(Cubs!B51="","",Cubs!B51&amp;", "&amp;Cubs!C51)</f>
        <v/>
      </c>
      <c r="C108" s="344"/>
      <c r="D108" s="46" t="str">
        <f>IF(Cubs!$F51="Tiger","X","")</f>
        <v/>
      </c>
      <c r="E108" s="46" t="str">
        <f>IF(Cubs!$F51="Wolf","X","")</f>
        <v/>
      </c>
      <c r="F108" s="46" t="str">
        <f>IF(Cubs!$F51="Bear","X","")</f>
        <v/>
      </c>
      <c r="G108" s="46" t="str">
        <f>IF(Cubs!$F51="Webelos I","X","")</f>
        <v/>
      </c>
      <c r="H108" s="46" t="str">
        <f>IF(Cubs!$F51="Webelos II","X","")</f>
        <v/>
      </c>
      <c r="I108" s="47" t="str">
        <f>IF(Cubs!K51="","",Cubs!K51)</f>
        <v/>
      </c>
      <c r="J108" s="47">
        <f>IF(Cubs!N51="","",Cubs!N51)</f>
        <v>1</v>
      </c>
      <c r="K108" s="73">
        <f>Cubs!P51</f>
        <v>0</v>
      </c>
    </row>
    <row r="109" spans="1:12" s="3" customFormat="1" x14ac:dyDescent="0.2">
      <c r="A109" s="48" t="s">
        <v>158</v>
      </c>
      <c r="D109" s="22"/>
      <c r="E109" s="22"/>
      <c r="F109" s="22"/>
      <c r="G109" s="22"/>
      <c r="H109" s="22"/>
      <c r="K109" s="42"/>
    </row>
    <row r="110" spans="1:12" s="3" customFormat="1" ht="12.95" customHeight="1" x14ac:dyDescent="0.2">
      <c r="A110" s="48"/>
      <c r="D110" s="22"/>
      <c r="E110" s="22"/>
      <c r="F110" s="22"/>
      <c r="G110" s="22"/>
      <c r="H110" s="22"/>
      <c r="I110" s="353" t="s">
        <v>99</v>
      </c>
      <c r="J110" s="353"/>
      <c r="K110" s="352">
        <f>SUM(K79:K108)</f>
        <v>0</v>
      </c>
    </row>
    <row r="111" spans="1:12" s="3" customFormat="1" ht="12.95" customHeight="1" x14ac:dyDescent="0.2">
      <c r="D111" s="22"/>
      <c r="E111" s="22"/>
      <c r="F111" s="22"/>
      <c r="G111" s="22"/>
      <c r="H111" s="22"/>
      <c r="I111" s="353"/>
      <c r="J111" s="353"/>
      <c r="K111" s="352"/>
    </row>
    <row r="112" spans="1:12" s="3" customFormat="1" ht="12.95" customHeight="1" x14ac:dyDescent="0.2">
      <c r="A112" s="350" t="s">
        <v>113</v>
      </c>
      <c r="B112" s="350"/>
      <c r="C112" s="350"/>
      <c r="D112" s="350"/>
      <c r="E112" s="350"/>
      <c r="F112" s="350"/>
      <c r="G112" s="350"/>
      <c r="H112" s="350"/>
      <c r="I112" s="350"/>
      <c r="J112" s="350"/>
      <c r="K112" s="350"/>
      <c r="L112" s="350"/>
    </row>
    <row r="113" spans="1:12" s="3" customFormat="1" ht="12.95" customHeight="1" x14ac:dyDescent="0.2">
      <c r="A113" s="350" t="s">
        <v>114</v>
      </c>
      <c r="B113" s="350"/>
      <c r="C113" s="350"/>
      <c r="D113" s="350"/>
      <c r="E113" s="350"/>
      <c r="F113" s="350"/>
      <c r="G113" s="350"/>
      <c r="H113" s="350"/>
      <c r="I113" s="350"/>
      <c r="J113" s="350"/>
      <c r="K113" s="350"/>
      <c r="L113" s="350"/>
    </row>
    <row r="114" spans="1:12" s="3" customFormat="1" ht="9" customHeight="1" x14ac:dyDescent="0.2">
      <c r="A114" s="241"/>
      <c r="B114" s="241"/>
      <c r="C114" s="241"/>
      <c r="D114" s="241"/>
      <c r="E114" s="241"/>
      <c r="F114" s="241"/>
      <c r="G114" s="241"/>
      <c r="H114" s="241"/>
      <c r="I114" s="241"/>
      <c r="J114" s="241"/>
      <c r="K114" s="241"/>
      <c r="L114" s="41"/>
    </row>
    <row r="115" spans="1:12" s="3" customFormat="1" ht="9" customHeight="1" x14ac:dyDescent="0.2">
      <c r="A115" s="241"/>
      <c r="B115" s="241"/>
      <c r="C115" s="241"/>
      <c r="D115" s="241"/>
      <c r="E115" s="241"/>
      <c r="F115" s="241"/>
      <c r="G115" s="241"/>
      <c r="H115" s="241"/>
      <c r="I115" s="241"/>
      <c r="J115" s="241"/>
      <c r="K115" s="241"/>
      <c r="L115" s="41"/>
    </row>
    <row r="116" spans="1:12" s="3" customFormat="1" ht="9" customHeight="1" x14ac:dyDescent="0.2">
      <c r="A116" s="241"/>
      <c r="B116" s="241"/>
      <c r="C116" s="241"/>
      <c r="D116" s="241"/>
      <c r="E116" s="241"/>
      <c r="F116" s="241"/>
      <c r="G116" s="241"/>
      <c r="H116" s="241"/>
      <c r="I116" s="241"/>
      <c r="J116" s="241"/>
      <c r="K116" s="241"/>
      <c r="L116" s="41"/>
    </row>
    <row r="117" spans="1:12" s="3" customFormat="1" ht="9" customHeight="1" x14ac:dyDescent="0.2">
      <c r="A117" s="241"/>
      <c r="B117" s="241"/>
      <c r="C117" s="241"/>
      <c r="D117" s="241"/>
      <c r="E117" s="241"/>
      <c r="F117" s="241"/>
      <c r="G117" s="241"/>
      <c r="H117" s="241"/>
      <c r="I117" s="241"/>
      <c r="J117" s="241"/>
      <c r="K117" s="241"/>
      <c r="L117" s="41"/>
    </row>
    <row r="118" spans="1:12" s="3" customFormat="1" ht="9" customHeight="1" x14ac:dyDescent="0.2">
      <c r="A118" s="241"/>
      <c r="B118" s="241"/>
      <c r="C118" s="241"/>
      <c r="D118" s="241"/>
      <c r="E118" s="241"/>
      <c r="F118" s="241"/>
      <c r="G118" s="241"/>
      <c r="H118" s="241"/>
      <c r="I118" s="241"/>
      <c r="J118" s="241"/>
      <c r="K118" s="241"/>
      <c r="L118" s="41"/>
    </row>
    <row r="119" spans="1:12" s="3" customFormat="1" ht="9" customHeight="1" x14ac:dyDescent="0.2">
      <c r="A119" s="241"/>
      <c r="B119" s="241"/>
      <c r="C119" s="241"/>
      <c r="D119" s="241"/>
      <c r="E119" s="241"/>
      <c r="F119" s="241"/>
      <c r="G119" s="241"/>
      <c r="H119" s="241"/>
      <c r="I119" s="241"/>
      <c r="J119" s="241"/>
      <c r="K119" s="241"/>
      <c r="L119" s="322" t="s">
        <v>146</v>
      </c>
    </row>
    <row r="120" spans="1:12" s="3" customFormat="1" ht="9" customHeight="1" x14ac:dyDescent="0.2">
      <c r="A120" s="241"/>
      <c r="B120" s="241"/>
      <c r="C120" s="241"/>
      <c r="D120" s="241"/>
      <c r="E120" s="241"/>
      <c r="F120" s="241"/>
      <c r="G120" s="241"/>
      <c r="H120" s="241"/>
      <c r="I120" s="241"/>
      <c r="J120" s="241"/>
      <c r="K120" s="241"/>
      <c r="L120" s="322"/>
    </row>
    <row r="121" spans="1:12" s="3" customFormat="1" ht="15" customHeight="1" x14ac:dyDescent="0.2">
      <c r="A121" s="14"/>
      <c r="B121" s="49"/>
      <c r="C121" s="49"/>
      <c r="D121" s="50"/>
      <c r="E121" s="50"/>
      <c r="F121" s="51"/>
      <c r="G121" s="52"/>
      <c r="H121" s="52"/>
      <c r="I121" s="359"/>
      <c r="J121" s="359"/>
      <c r="K121" s="359"/>
      <c r="L121" s="256"/>
    </row>
    <row r="122" spans="1:12" s="3" customFormat="1" ht="15" customHeight="1" x14ac:dyDescent="0.2">
      <c r="A122" s="14"/>
      <c r="B122" s="49"/>
      <c r="C122" s="49"/>
      <c r="D122" s="50"/>
      <c r="E122" s="50"/>
      <c r="F122" s="51"/>
      <c r="G122" s="52"/>
      <c r="H122" s="52"/>
      <c r="I122" s="242"/>
      <c r="J122" s="242"/>
      <c r="K122" s="242"/>
      <c r="L122" s="256"/>
    </row>
    <row r="123" spans="1:12" s="3" customFormat="1" ht="9.75" customHeight="1" x14ac:dyDescent="0.2">
      <c r="A123" s="53"/>
      <c r="B123" s="53"/>
      <c r="C123" s="53"/>
      <c r="D123" s="54"/>
      <c r="E123" s="22"/>
      <c r="F123" s="50"/>
      <c r="G123" s="22"/>
      <c r="H123" s="22"/>
      <c r="I123" s="55"/>
      <c r="J123" s="92"/>
      <c r="K123" s="93"/>
      <c r="L123" s="94"/>
    </row>
    <row r="124" spans="1:12" s="3" customFormat="1" ht="18" customHeight="1" x14ac:dyDescent="0.25">
      <c r="A124" s="345" t="s">
        <v>92</v>
      </c>
      <c r="B124" s="345"/>
      <c r="C124" s="345"/>
      <c r="D124" s="345"/>
      <c r="E124" s="345"/>
      <c r="F124" s="345"/>
      <c r="G124" s="345"/>
      <c r="H124" s="345"/>
      <c r="I124" s="345"/>
      <c r="J124" s="345"/>
      <c r="K124" s="345"/>
      <c r="L124" s="96"/>
    </row>
    <row r="125" spans="1:12" s="3" customFormat="1" ht="18" customHeight="1" x14ac:dyDescent="0.25">
      <c r="A125" s="347" t="s">
        <v>163</v>
      </c>
      <c r="B125" s="347"/>
      <c r="C125" s="347"/>
      <c r="D125" s="347"/>
      <c r="E125" s="347"/>
      <c r="F125" s="347"/>
      <c r="G125" s="347"/>
      <c r="H125" s="347"/>
      <c r="I125" s="347"/>
      <c r="J125" s="347"/>
      <c r="K125" s="347"/>
      <c r="L125" s="94"/>
    </row>
    <row r="126" spans="1:12" s="3" customFormat="1" ht="18" customHeight="1" x14ac:dyDescent="0.25">
      <c r="A126" s="347" t="s">
        <v>17</v>
      </c>
      <c r="B126" s="347"/>
      <c r="C126" s="347"/>
      <c r="D126" s="347"/>
      <c r="E126" s="347"/>
      <c r="F126" s="347"/>
      <c r="G126" s="347"/>
      <c r="H126" s="347"/>
      <c r="I126" s="347"/>
      <c r="J126" s="347"/>
      <c r="K126" s="347"/>
      <c r="L126" s="90"/>
    </row>
    <row r="127" spans="1:12" s="3" customFormat="1" ht="13.7" customHeight="1" x14ac:dyDescent="0.2">
      <c r="D127" s="22"/>
      <c r="E127" s="22"/>
      <c r="F127" s="22"/>
      <c r="G127" s="22"/>
      <c r="H127" s="22"/>
    </row>
    <row r="128" spans="1:12" s="3" customFormat="1" ht="12.95" customHeight="1" x14ac:dyDescent="0.2">
      <c r="A128" s="329" t="s">
        <v>141</v>
      </c>
      <c r="B128" s="329"/>
      <c r="C128" s="330">
        <f>Pack!B7</f>
        <v>0</v>
      </c>
      <c r="D128" s="334"/>
      <c r="E128" s="41"/>
      <c r="F128" s="41"/>
      <c r="G128" s="246" t="s">
        <v>149</v>
      </c>
      <c r="H128" s="22"/>
      <c r="I128" s="342" t="str">
        <f>Pack!B10&amp;" "&amp;Pack!D10</f>
        <v xml:space="preserve"> </v>
      </c>
      <c r="J128" s="342"/>
      <c r="K128" s="342"/>
    </row>
    <row r="129" spans="1:11" s="3" customFormat="1" ht="10.15" customHeight="1" x14ac:dyDescent="0.2">
      <c r="A129" s="4"/>
      <c r="B129" s="4"/>
      <c r="D129" s="22"/>
      <c r="E129" s="22"/>
      <c r="F129" s="22"/>
      <c r="G129" s="22"/>
      <c r="H129" s="22"/>
      <c r="I129" s="339">
        <f>Pack!O10</f>
        <v>0</v>
      </c>
      <c r="J129" s="340"/>
      <c r="K129" s="42"/>
    </row>
    <row r="130" spans="1:11" s="3" customFormat="1" ht="12.95" customHeight="1" x14ac:dyDescent="0.2">
      <c r="A130" s="329" t="s">
        <v>142</v>
      </c>
      <c r="B130" s="329"/>
      <c r="C130" s="330">
        <f>Pack!B5</f>
        <v>0</v>
      </c>
      <c r="D130" s="334"/>
      <c r="E130" s="41"/>
      <c r="F130" s="4"/>
      <c r="G130" s="245" t="s">
        <v>167</v>
      </c>
      <c r="H130" s="14"/>
      <c r="I130" s="341"/>
      <c r="J130" s="341"/>
      <c r="K130" s="242"/>
    </row>
    <row r="131" spans="1:11" s="3" customFormat="1" ht="10.15" customHeight="1" x14ac:dyDescent="0.2">
      <c r="A131" s="247"/>
      <c r="B131" s="247"/>
      <c r="C131" s="335">
        <f>K178</f>
        <v>0</v>
      </c>
      <c r="D131" s="336"/>
      <c r="E131" s="22"/>
      <c r="F131" s="22"/>
    </row>
    <row r="132" spans="1:11" s="3" customFormat="1" ht="12.95" customHeight="1" x14ac:dyDescent="0.2">
      <c r="A132" s="247" t="s">
        <v>150</v>
      </c>
      <c r="B132" s="248"/>
      <c r="C132" s="334"/>
      <c r="D132" s="334"/>
      <c r="F132" s="22"/>
      <c r="G132" s="348" t="s">
        <v>168</v>
      </c>
      <c r="H132" s="351"/>
      <c r="I132" s="337">
        <f>Pack!Q10</f>
        <v>0</v>
      </c>
      <c r="J132" s="337"/>
      <c r="K132" s="43"/>
    </row>
    <row r="133" spans="1:11" s="3" customFormat="1" ht="10.15" customHeight="1" x14ac:dyDescent="0.2">
      <c r="A133" s="4"/>
      <c r="B133" s="4"/>
      <c r="F133" s="22"/>
      <c r="J133" s="22"/>
      <c r="K133" s="22"/>
    </row>
    <row r="134" spans="1:11" s="3" customFormat="1" ht="12.95" customHeight="1" x14ac:dyDescent="0.2">
      <c r="F134" s="41"/>
      <c r="G134" s="348" t="s">
        <v>148</v>
      </c>
      <c r="H134" s="349"/>
      <c r="I134" s="338">
        <f>Pack!L10</f>
        <v>0</v>
      </c>
      <c r="J134" s="338"/>
      <c r="K134" s="338"/>
    </row>
    <row r="135" spans="1:11" s="3" customFormat="1" ht="20.25" customHeight="1" x14ac:dyDescent="0.2">
      <c r="A135" s="4" t="s">
        <v>143</v>
      </c>
      <c r="B135" s="239"/>
      <c r="C135" s="41"/>
      <c r="D135" s="41"/>
      <c r="E135" s="41"/>
      <c r="F135" s="41"/>
      <c r="G135" s="22"/>
      <c r="H135" s="22"/>
      <c r="K135" s="42"/>
    </row>
    <row r="136" spans="1:11" s="3" customFormat="1" ht="26.45" customHeight="1" x14ac:dyDescent="0.2">
      <c r="A136" s="56" t="s">
        <v>36</v>
      </c>
      <c r="B136" s="21"/>
      <c r="C136" s="21"/>
      <c r="D136" s="240" t="s">
        <v>34</v>
      </c>
      <c r="E136" s="240" t="s">
        <v>31</v>
      </c>
      <c r="F136" s="240" t="s">
        <v>32</v>
      </c>
      <c r="G136" s="240" t="s">
        <v>33</v>
      </c>
      <c r="H136" s="240" t="s">
        <v>35</v>
      </c>
      <c r="I136" s="57" t="s">
        <v>90</v>
      </c>
      <c r="J136" s="44" t="s">
        <v>93</v>
      </c>
      <c r="K136" s="76" t="s">
        <v>110</v>
      </c>
    </row>
    <row r="137" spans="1:11" s="3" customFormat="1" ht="12.75" customHeight="1" x14ac:dyDescent="0.2">
      <c r="A137" s="58">
        <v>1</v>
      </c>
      <c r="B137" s="354" t="str">
        <f>IF(Volunteers!B6="","",Volunteers!B6&amp;", "&amp;Volunteers!C6)</f>
        <v/>
      </c>
      <c r="C137" s="355"/>
      <c r="D137" s="60">
        <f>Volunteers!J6</f>
        <v>0</v>
      </c>
      <c r="E137" s="59" t="str">
        <f>IF(Volunteers!K6="X","X","")</f>
        <v/>
      </c>
      <c r="F137" s="59" t="str">
        <f>IF(Volunteers!L6="X","X","")</f>
        <v/>
      </c>
      <c r="G137" s="59" t="str">
        <f>IF(Volunteers!M6="X","X","")</f>
        <v/>
      </c>
      <c r="H137" s="59" t="str">
        <f>IF(Volunteers!N6="X","X","")</f>
        <v/>
      </c>
      <c r="I137" s="47">
        <f>Volunteers!G6</f>
        <v>0</v>
      </c>
      <c r="J137" s="47" t="str">
        <f>IF(Volunteers!H6="","",Volunteers!H6)</f>
        <v/>
      </c>
      <c r="K137" s="73">
        <f>Volunteers!H6*Volunteers!I6</f>
        <v>0</v>
      </c>
    </row>
    <row r="138" spans="1:11" s="3" customFormat="1" x14ac:dyDescent="0.2">
      <c r="A138" s="45">
        <v>2</v>
      </c>
      <c r="B138" s="343" t="str">
        <f>IF(Volunteers!B7="","",Volunteers!B7&amp;", "&amp;Volunteers!C7)</f>
        <v/>
      </c>
      <c r="C138" s="344"/>
      <c r="D138" s="60">
        <f>Volunteers!J7</f>
        <v>0</v>
      </c>
      <c r="E138" s="46" t="str">
        <f>IF(Volunteers!K7="X","X","")</f>
        <v/>
      </c>
      <c r="F138" s="46" t="str">
        <f>IF(Volunteers!L7="X","X","")</f>
        <v/>
      </c>
      <c r="G138" s="46" t="str">
        <f>IF(Volunteers!M7="X","X","")</f>
        <v/>
      </c>
      <c r="H138" s="46" t="str">
        <f>IF(Volunteers!N7="X","X","")</f>
        <v/>
      </c>
      <c r="I138" s="47">
        <f>Volunteers!G7</f>
        <v>0</v>
      </c>
      <c r="J138" s="47">
        <f>Volunteers!H7</f>
        <v>0</v>
      </c>
      <c r="K138" s="73">
        <f>Volunteers!H7*Volunteers!I7</f>
        <v>0</v>
      </c>
    </row>
    <row r="139" spans="1:11" s="3" customFormat="1" x14ac:dyDescent="0.2">
      <c r="A139" s="45">
        <v>3</v>
      </c>
      <c r="B139" s="343" t="str">
        <f>IF(Volunteers!B8="","",Volunteers!B8&amp;", "&amp;Volunteers!C8)</f>
        <v/>
      </c>
      <c r="C139" s="344"/>
      <c r="D139" s="60">
        <f>Volunteers!J8</f>
        <v>0</v>
      </c>
      <c r="E139" s="46" t="str">
        <f>IF(Volunteers!K8="X","X","")</f>
        <v/>
      </c>
      <c r="F139" s="46" t="str">
        <f>IF(Volunteers!L8="X","X","")</f>
        <v/>
      </c>
      <c r="G139" s="46" t="str">
        <f>IF(Volunteers!M8="X","X","")</f>
        <v/>
      </c>
      <c r="H139" s="46" t="str">
        <f>IF(Volunteers!N8="X","X","")</f>
        <v/>
      </c>
      <c r="I139" s="47">
        <f>Volunteers!G8</f>
        <v>0</v>
      </c>
      <c r="J139" s="47">
        <f>Volunteers!H8</f>
        <v>0</v>
      </c>
      <c r="K139" s="73">
        <f>Volunteers!H8*Volunteers!I8</f>
        <v>0</v>
      </c>
    </row>
    <row r="140" spans="1:11" s="3" customFormat="1" x14ac:dyDescent="0.2">
      <c r="A140" s="45">
        <v>4</v>
      </c>
      <c r="B140" s="343" t="str">
        <f>IF(Volunteers!B9="","",Volunteers!B9&amp;", "&amp;Volunteers!C9)</f>
        <v/>
      </c>
      <c r="C140" s="344"/>
      <c r="D140" s="60">
        <f>Volunteers!J9</f>
        <v>0</v>
      </c>
      <c r="E140" s="46" t="str">
        <f>IF(Volunteers!K9="X","X","")</f>
        <v/>
      </c>
      <c r="F140" s="46" t="str">
        <f>IF(Volunteers!L9="X","X","")</f>
        <v/>
      </c>
      <c r="G140" s="46" t="str">
        <f>IF(Volunteers!M9="X","X","")</f>
        <v/>
      </c>
      <c r="H140" s="46" t="str">
        <f>IF(Volunteers!N9="X","X","")</f>
        <v/>
      </c>
      <c r="I140" s="47">
        <f>Volunteers!G9</f>
        <v>0</v>
      </c>
      <c r="J140" s="47">
        <f>Volunteers!H9</f>
        <v>0</v>
      </c>
      <c r="K140" s="73">
        <f>Volunteers!H9*Volunteers!I9</f>
        <v>0</v>
      </c>
    </row>
    <row r="141" spans="1:11" s="3" customFormat="1" x14ac:dyDescent="0.2">
      <c r="A141" s="45">
        <v>5</v>
      </c>
      <c r="B141" s="343" t="str">
        <f>IF(Volunteers!B10="","",Volunteers!B10&amp;", "&amp;Volunteers!C10)</f>
        <v/>
      </c>
      <c r="C141" s="344"/>
      <c r="D141" s="60">
        <f>Volunteers!J10</f>
        <v>0</v>
      </c>
      <c r="E141" s="46" t="str">
        <f>IF(Volunteers!K10="X","X","")</f>
        <v/>
      </c>
      <c r="F141" s="46" t="str">
        <f>IF(Volunteers!L10="X","X","")</f>
        <v/>
      </c>
      <c r="G141" s="46" t="str">
        <f>IF(Volunteers!M10="X","X","")</f>
        <v/>
      </c>
      <c r="H141" s="46" t="str">
        <f>IF(Volunteers!N10="X","X","")</f>
        <v/>
      </c>
      <c r="I141" s="47">
        <f>Volunteers!G10</f>
        <v>0</v>
      </c>
      <c r="J141" s="47">
        <f>Volunteers!H10</f>
        <v>0</v>
      </c>
      <c r="K141" s="73">
        <f>Volunteers!H10*Volunteers!I10</f>
        <v>0</v>
      </c>
    </row>
    <row r="142" spans="1:11" s="3" customFormat="1" x14ac:dyDescent="0.2">
      <c r="A142" s="45">
        <v>6</v>
      </c>
      <c r="B142" s="343" t="str">
        <f>IF(Volunteers!B11="","",Volunteers!B11&amp;", "&amp;Volunteers!C11)</f>
        <v/>
      </c>
      <c r="C142" s="344"/>
      <c r="D142" s="60">
        <f>Volunteers!J11</f>
        <v>0</v>
      </c>
      <c r="E142" s="46" t="str">
        <f>IF(Volunteers!K11="X","X","")</f>
        <v/>
      </c>
      <c r="F142" s="46" t="str">
        <f>IF(Volunteers!L11="X","X","")</f>
        <v/>
      </c>
      <c r="G142" s="46" t="str">
        <f>IF(Volunteers!M11="X","X","")</f>
        <v/>
      </c>
      <c r="H142" s="46" t="str">
        <f>IF(Volunteers!N11="X","X","")</f>
        <v/>
      </c>
      <c r="I142" s="47">
        <f>Volunteers!G11</f>
        <v>0</v>
      </c>
      <c r="J142" s="47">
        <f>Volunteers!H11</f>
        <v>0</v>
      </c>
      <c r="K142" s="73">
        <f>Volunteers!H11*Volunteers!I11</f>
        <v>0</v>
      </c>
    </row>
    <row r="143" spans="1:11" s="3" customFormat="1" x14ac:dyDescent="0.2">
      <c r="A143" s="45">
        <v>7</v>
      </c>
      <c r="B143" s="343" t="str">
        <f>IF(Volunteers!B12="","",Volunteers!B12&amp;", "&amp;Volunteers!C12)</f>
        <v/>
      </c>
      <c r="C143" s="344"/>
      <c r="D143" s="60">
        <f>Volunteers!J12</f>
        <v>0</v>
      </c>
      <c r="E143" s="46" t="str">
        <f>IF(Volunteers!K12="X","X","")</f>
        <v/>
      </c>
      <c r="F143" s="46" t="str">
        <f>IF(Volunteers!L12="X","X","")</f>
        <v/>
      </c>
      <c r="G143" s="46" t="str">
        <f>IF(Volunteers!M12="X","X","")</f>
        <v/>
      </c>
      <c r="H143" s="46" t="str">
        <f>IF(Volunteers!N12="X","X","")</f>
        <v/>
      </c>
      <c r="I143" s="47">
        <f>Volunteers!G12</f>
        <v>0</v>
      </c>
      <c r="J143" s="47">
        <f>Volunteers!H12</f>
        <v>0</v>
      </c>
      <c r="K143" s="73">
        <f>Volunteers!H12*Volunteers!I12</f>
        <v>0</v>
      </c>
    </row>
    <row r="144" spans="1:11" s="3" customFormat="1" x14ac:dyDescent="0.2">
      <c r="A144" s="45">
        <v>8</v>
      </c>
      <c r="B144" s="343" t="str">
        <f>IF(Volunteers!B13="","",Volunteers!B13&amp;", "&amp;Volunteers!C13)</f>
        <v/>
      </c>
      <c r="C144" s="344"/>
      <c r="D144" s="60">
        <f>Volunteers!J13</f>
        <v>0</v>
      </c>
      <c r="E144" s="46" t="str">
        <f>IF(Volunteers!K13="X","X","")</f>
        <v/>
      </c>
      <c r="F144" s="46" t="str">
        <f>IF(Volunteers!L13="X","X","")</f>
        <v/>
      </c>
      <c r="G144" s="46" t="str">
        <f>IF(Volunteers!M13="X","X","")</f>
        <v/>
      </c>
      <c r="H144" s="46" t="str">
        <f>IF(Volunteers!N13="X","X","")</f>
        <v/>
      </c>
      <c r="I144" s="47">
        <f>Volunteers!G13</f>
        <v>0</v>
      </c>
      <c r="J144" s="47">
        <f>Volunteers!H13</f>
        <v>0</v>
      </c>
      <c r="K144" s="73">
        <f>Volunteers!H13*Volunteers!I13</f>
        <v>0</v>
      </c>
    </row>
    <row r="145" spans="1:11" s="3" customFormat="1" x14ac:dyDescent="0.2">
      <c r="A145" s="45">
        <v>9</v>
      </c>
      <c r="B145" s="343" t="str">
        <f>IF(Volunteers!B14="","",Volunteers!B14&amp;", "&amp;Volunteers!C14)</f>
        <v/>
      </c>
      <c r="C145" s="344"/>
      <c r="D145" s="60">
        <f>Volunteers!J14</f>
        <v>0</v>
      </c>
      <c r="E145" s="46" t="str">
        <f>IF(Volunteers!K14="X","X","")</f>
        <v/>
      </c>
      <c r="F145" s="46" t="str">
        <f>IF(Volunteers!L14="X","X","")</f>
        <v/>
      </c>
      <c r="G145" s="46" t="str">
        <f>IF(Volunteers!M14="X","X","")</f>
        <v/>
      </c>
      <c r="H145" s="46" t="str">
        <f>IF(Volunteers!N14="X","X","")</f>
        <v/>
      </c>
      <c r="I145" s="47">
        <f>Volunteers!G14</f>
        <v>0</v>
      </c>
      <c r="J145" s="47">
        <f>Volunteers!H14</f>
        <v>0</v>
      </c>
      <c r="K145" s="73">
        <f>Volunteers!H14*Volunteers!I14</f>
        <v>0</v>
      </c>
    </row>
    <row r="146" spans="1:11" s="3" customFormat="1" x14ac:dyDescent="0.2">
      <c r="A146" s="45">
        <v>10</v>
      </c>
      <c r="B146" s="343" t="str">
        <f>IF(Volunteers!B15="","",Volunteers!B15&amp;", "&amp;Volunteers!C15)</f>
        <v/>
      </c>
      <c r="C146" s="344"/>
      <c r="D146" s="60">
        <f>Volunteers!J15</f>
        <v>0</v>
      </c>
      <c r="E146" s="46" t="str">
        <f>IF(Volunteers!K15="X","X","")</f>
        <v/>
      </c>
      <c r="F146" s="46" t="str">
        <f>IF(Volunteers!L15="X","X","")</f>
        <v/>
      </c>
      <c r="G146" s="46" t="str">
        <f>IF(Volunteers!M15="X","X","")</f>
        <v/>
      </c>
      <c r="H146" s="46" t="str">
        <f>IF(Volunteers!N15="X","X","")</f>
        <v/>
      </c>
      <c r="I146" s="47">
        <f>Volunteers!G15</f>
        <v>0</v>
      </c>
      <c r="J146" s="47">
        <f>Volunteers!H15</f>
        <v>0</v>
      </c>
      <c r="K146" s="73">
        <f>Volunteers!H15*Volunteers!I15</f>
        <v>0</v>
      </c>
    </row>
    <row r="147" spans="1:11" s="3" customFormat="1" x14ac:dyDescent="0.2">
      <c r="A147" s="45">
        <v>11</v>
      </c>
      <c r="B147" s="343" t="str">
        <f>IF(Volunteers!B16="","",Volunteers!B16&amp;", "&amp;Volunteers!C16)</f>
        <v/>
      </c>
      <c r="C147" s="344"/>
      <c r="D147" s="60">
        <f>Volunteers!J16</f>
        <v>0</v>
      </c>
      <c r="E147" s="46" t="str">
        <f>IF(Volunteers!K16="X","X","")</f>
        <v/>
      </c>
      <c r="F147" s="46" t="str">
        <f>IF(Volunteers!L16="X","X","")</f>
        <v/>
      </c>
      <c r="G147" s="46" t="str">
        <f>IF(Volunteers!M16="X","X","")</f>
        <v/>
      </c>
      <c r="H147" s="46" t="str">
        <f>IF(Volunteers!N16="X","X","")</f>
        <v/>
      </c>
      <c r="I147" s="47">
        <f>Volunteers!G16</f>
        <v>0</v>
      </c>
      <c r="J147" s="47">
        <f>Volunteers!H16</f>
        <v>0</v>
      </c>
      <c r="K147" s="73">
        <f>Volunteers!H16*Volunteers!I16</f>
        <v>0</v>
      </c>
    </row>
    <row r="148" spans="1:11" s="3" customFormat="1" x14ac:dyDescent="0.2">
      <c r="A148" s="45">
        <v>12</v>
      </c>
      <c r="B148" s="343" t="str">
        <f>IF(Volunteers!B17="","",Volunteers!B17&amp;", "&amp;Volunteers!C17)</f>
        <v/>
      </c>
      <c r="C148" s="344"/>
      <c r="D148" s="60">
        <f>Volunteers!J17</f>
        <v>0</v>
      </c>
      <c r="E148" s="46" t="str">
        <f>IF(Volunteers!K17="X","X","")</f>
        <v/>
      </c>
      <c r="F148" s="46" t="str">
        <f>IF(Volunteers!L17="X","X","")</f>
        <v/>
      </c>
      <c r="G148" s="46" t="str">
        <f>IF(Volunteers!M17="X","X","")</f>
        <v/>
      </c>
      <c r="H148" s="46" t="str">
        <f>IF(Volunteers!N17="X","X","")</f>
        <v/>
      </c>
      <c r="I148" s="47">
        <f>Volunteers!G17</f>
        <v>0</v>
      </c>
      <c r="J148" s="47">
        <f>Volunteers!H17</f>
        <v>0</v>
      </c>
      <c r="K148" s="73">
        <f>Volunteers!H17*Volunteers!I17</f>
        <v>0</v>
      </c>
    </row>
    <row r="149" spans="1:11" s="3" customFormat="1" x14ac:dyDescent="0.2">
      <c r="A149" s="45">
        <v>13</v>
      </c>
      <c r="B149" s="343" t="str">
        <f>IF(Volunteers!B18="","",Volunteers!B18&amp;", "&amp;Volunteers!C18)</f>
        <v/>
      </c>
      <c r="C149" s="344"/>
      <c r="D149" s="60">
        <f>Volunteers!J18</f>
        <v>0</v>
      </c>
      <c r="E149" s="46" t="str">
        <f>IF(Volunteers!K18="X","X","")</f>
        <v/>
      </c>
      <c r="F149" s="46" t="str">
        <f>IF(Volunteers!L18="X","X","")</f>
        <v/>
      </c>
      <c r="G149" s="46" t="str">
        <f>IF(Volunteers!M18="X","X","")</f>
        <v/>
      </c>
      <c r="H149" s="46" t="str">
        <f>IF(Volunteers!N18="X","X","")</f>
        <v/>
      </c>
      <c r="I149" s="47">
        <f>Volunteers!G18</f>
        <v>0</v>
      </c>
      <c r="J149" s="47">
        <f>Volunteers!H18</f>
        <v>0</v>
      </c>
      <c r="K149" s="73">
        <f>Volunteers!H18*Volunteers!I18</f>
        <v>0</v>
      </c>
    </row>
    <row r="150" spans="1:11" s="3" customFormat="1" x14ac:dyDescent="0.2">
      <c r="A150" s="45">
        <v>14</v>
      </c>
      <c r="B150" s="343" t="str">
        <f>IF(Volunteers!B19="","",Volunteers!B19&amp;", "&amp;Volunteers!C19)</f>
        <v/>
      </c>
      <c r="C150" s="344"/>
      <c r="D150" s="60">
        <f>Volunteers!J19</f>
        <v>0</v>
      </c>
      <c r="E150" s="46" t="str">
        <f>IF(Volunteers!K19="X","X","")</f>
        <v/>
      </c>
      <c r="F150" s="46" t="str">
        <f>IF(Volunteers!L19="X","X","")</f>
        <v/>
      </c>
      <c r="G150" s="46" t="str">
        <f>IF(Volunteers!M19="X","X","")</f>
        <v/>
      </c>
      <c r="H150" s="46" t="str">
        <f>IF(Volunteers!N19="X","X","")</f>
        <v/>
      </c>
      <c r="I150" s="47">
        <f>Volunteers!G19</f>
        <v>0</v>
      </c>
      <c r="J150" s="47">
        <f>Volunteers!H19</f>
        <v>0</v>
      </c>
      <c r="K150" s="73">
        <f>Volunteers!H19*Volunteers!I19</f>
        <v>0</v>
      </c>
    </row>
    <row r="151" spans="1:11" s="3" customFormat="1" x14ac:dyDescent="0.2">
      <c r="A151" s="45">
        <v>15</v>
      </c>
      <c r="B151" s="343" t="str">
        <f>IF(Volunteers!B20="","",Volunteers!B20&amp;", "&amp;Volunteers!C20)</f>
        <v/>
      </c>
      <c r="C151" s="344"/>
      <c r="D151" s="60">
        <f>Volunteers!J20</f>
        <v>0</v>
      </c>
      <c r="E151" s="46" t="str">
        <f>IF(Volunteers!K20="X","X","")</f>
        <v/>
      </c>
      <c r="F151" s="46" t="str">
        <f>IF(Volunteers!L20="X","X","")</f>
        <v/>
      </c>
      <c r="G151" s="46" t="str">
        <f>IF(Volunteers!M20="X","X","")</f>
        <v/>
      </c>
      <c r="H151" s="46" t="str">
        <f>IF(Volunteers!N20="X","X","")</f>
        <v/>
      </c>
      <c r="I151" s="47">
        <f>Volunteers!G20</f>
        <v>0</v>
      </c>
      <c r="J151" s="47">
        <f>Volunteers!H20</f>
        <v>0</v>
      </c>
      <c r="K151" s="73">
        <f>Volunteers!H20*Volunteers!I20</f>
        <v>0</v>
      </c>
    </row>
    <row r="152" spans="1:11" s="3" customFormat="1" x14ac:dyDescent="0.2">
      <c r="A152" s="45">
        <v>16</v>
      </c>
      <c r="B152" s="343" t="str">
        <f>IF(Volunteers!B21="","",Volunteers!B21&amp;", "&amp;Volunteers!C21)</f>
        <v/>
      </c>
      <c r="C152" s="344"/>
      <c r="D152" s="60">
        <f>Volunteers!J21</f>
        <v>0</v>
      </c>
      <c r="E152" s="46" t="str">
        <f>IF(Volunteers!K21="X","X","")</f>
        <v/>
      </c>
      <c r="F152" s="46" t="str">
        <f>IF(Volunteers!L21="X","X","")</f>
        <v/>
      </c>
      <c r="G152" s="46" t="str">
        <f>IF(Volunteers!M21="X","X","")</f>
        <v/>
      </c>
      <c r="H152" s="46" t="str">
        <f>IF(Volunteers!N21="X","X","")</f>
        <v/>
      </c>
      <c r="I152" s="47">
        <f>Volunteers!G21</f>
        <v>0</v>
      </c>
      <c r="J152" s="47">
        <f>Volunteers!H21</f>
        <v>0</v>
      </c>
      <c r="K152" s="73">
        <f>Volunteers!H21*Volunteers!I21</f>
        <v>0</v>
      </c>
    </row>
    <row r="153" spans="1:11" s="3" customFormat="1" x14ac:dyDescent="0.2">
      <c r="A153" s="45">
        <v>17</v>
      </c>
      <c r="B153" s="343" t="str">
        <f>IF(Volunteers!B22="","",Volunteers!B22&amp;", "&amp;Volunteers!C22)</f>
        <v/>
      </c>
      <c r="C153" s="344"/>
      <c r="D153" s="60">
        <f>Volunteers!J22</f>
        <v>0</v>
      </c>
      <c r="E153" s="46" t="str">
        <f>IF(Volunteers!K22="X","X","")</f>
        <v/>
      </c>
      <c r="F153" s="46" t="str">
        <f>IF(Volunteers!L22="X","X","")</f>
        <v/>
      </c>
      <c r="G153" s="46" t="str">
        <f>IF(Volunteers!M22="X","X","")</f>
        <v/>
      </c>
      <c r="H153" s="46" t="str">
        <f>IF(Volunteers!N22="X","X","")</f>
        <v/>
      </c>
      <c r="I153" s="47">
        <f>Volunteers!G22</f>
        <v>0</v>
      </c>
      <c r="J153" s="47">
        <f>Volunteers!H22</f>
        <v>0</v>
      </c>
      <c r="K153" s="73">
        <f>Volunteers!H22*Volunteers!I22</f>
        <v>0</v>
      </c>
    </row>
    <row r="154" spans="1:11" s="3" customFormat="1" x14ac:dyDescent="0.2">
      <c r="A154" s="45">
        <v>18</v>
      </c>
      <c r="B154" s="343" t="str">
        <f>IF(Volunteers!B23="","",Volunteers!B23&amp;", "&amp;Volunteers!C23)</f>
        <v/>
      </c>
      <c r="C154" s="344"/>
      <c r="D154" s="60">
        <f>Volunteers!J23</f>
        <v>0</v>
      </c>
      <c r="E154" s="46" t="str">
        <f>IF(Volunteers!K23="X","X","")</f>
        <v/>
      </c>
      <c r="F154" s="46" t="str">
        <f>IF(Volunteers!L23="X","X","")</f>
        <v/>
      </c>
      <c r="G154" s="46" t="str">
        <f>IF(Volunteers!M23="X","X","")</f>
        <v/>
      </c>
      <c r="H154" s="46" t="str">
        <f>IF(Volunteers!N23="X","X","")</f>
        <v/>
      </c>
      <c r="I154" s="47">
        <f>Volunteers!G23</f>
        <v>0</v>
      </c>
      <c r="J154" s="47">
        <f>Volunteers!H23</f>
        <v>0</v>
      </c>
      <c r="K154" s="73">
        <f>Volunteers!H23*Volunteers!I23</f>
        <v>0</v>
      </c>
    </row>
    <row r="155" spans="1:11" s="3" customFormat="1" x14ac:dyDescent="0.2">
      <c r="A155" s="45">
        <v>19</v>
      </c>
      <c r="B155" s="343" t="str">
        <f>IF(Volunteers!B24="","",Volunteers!B24&amp;", "&amp;Volunteers!C24)</f>
        <v/>
      </c>
      <c r="C155" s="344"/>
      <c r="D155" s="60">
        <f>Volunteers!J24</f>
        <v>0</v>
      </c>
      <c r="E155" s="46" t="str">
        <f>IF(Volunteers!K24="X","X","")</f>
        <v/>
      </c>
      <c r="F155" s="46" t="str">
        <f>IF(Volunteers!L24="X","X","")</f>
        <v/>
      </c>
      <c r="G155" s="46" t="str">
        <f>IF(Volunteers!M24="X","X","")</f>
        <v/>
      </c>
      <c r="H155" s="46" t="str">
        <f>IF(Volunteers!N24="X","X","")</f>
        <v/>
      </c>
      <c r="I155" s="47">
        <f>Volunteers!G24</f>
        <v>0</v>
      </c>
      <c r="J155" s="47">
        <f>Volunteers!H24</f>
        <v>0</v>
      </c>
      <c r="K155" s="73">
        <f>Volunteers!H24*Volunteers!I24</f>
        <v>0</v>
      </c>
    </row>
    <row r="156" spans="1:11" s="3" customFormat="1" x14ac:dyDescent="0.2">
      <c r="A156" s="45">
        <v>20</v>
      </c>
      <c r="B156" s="343" t="str">
        <f>IF(Volunteers!B25="","",Volunteers!B25&amp;", "&amp;Volunteers!C25)</f>
        <v/>
      </c>
      <c r="C156" s="344"/>
      <c r="D156" s="60">
        <f>Volunteers!J25</f>
        <v>0</v>
      </c>
      <c r="E156" s="46" t="str">
        <f>IF(Volunteers!K25="X","X","")</f>
        <v/>
      </c>
      <c r="F156" s="46" t="str">
        <f>IF(Volunteers!L25="X","X","")</f>
        <v/>
      </c>
      <c r="G156" s="46" t="str">
        <f>IF(Volunteers!M25="X","X","")</f>
        <v/>
      </c>
      <c r="H156" s="46" t="str">
        <f>IF(Volunteers!N25="X","X","")</f>
        <v/>
      </c>
      <c r="I156" s="47">
        <f>Volunteers!G25</f>
        <v>0</v>
      </c>
      <c r="J156" s="47">
        <f>Volunteers!H25</f>
        <v>0</v>
      </c>
      <c r="K156" s="73">
        <f>Volunteers!H25*Volunteers!I25</f>
        <v>0</v>
      </c>
    </row>
    <row r="157" spans="1:11" s="3" customFormat="1" x14ac:dyDescent="0.2">
      <c r="A157" s="45">
        <v>21</v>
      </c>
      <c r="B157" s="343" t="str">
        <f>IF(Volunteers!B26="","",Volunteers!B26&amp;", "&amp;Volunteers!C26)</f>
        <v/>
      </c>
      <c r="C157" s="344"/>
      <c r="D157" s="60">
        <f>Volunteers!J26</f>
        <v>0</v>
      </c>
      <c r="E157" s="46" t="str">
        <f>IF(Volunteers!K26="X","X","")</f>
        <v/>
      </c>
      <c r="F157" s="46" t="str">
        <f>IF(Volunteers!L26="X","X","")</f>
        <v/>
      </c>
      <c r="G157" s="46" t="str">
        <f>IF(Volunteers!M26="X","X","")</f>
        <v/>
      </c>
      <c r="H157" s="46" t="str">
        <f>IF(Volunteers!N26="X","X","")</f>
        <v/>
      </c>
      <c r="I157" s="47">
        <f>Volunteers!G26</f>
        <v>0</v>
      </c>
      <c r="J157" s="47">
        <f>Volunteers!H26</f>
        <v>0</v>
      </c>
      <c r="K157" s="73">
        <f>Volunteers!H26*Volunteers!I26</f>
        <v>0</v>
      </c>
    </row>
    <row r="158" spans="1:11" s="3" customFormat="1" x14ac:dyDescent="0.2">
      <c r="A158" s="45">
        <v>22</v>
      </c>
      <c r="B158" s="343" t="str">
        <f>IF(Volunteers!B27="","",Volunteers!B27&amp;", "&amp;Volunteers!C27)</f>
        <v/>
      </c>
      <c r="C158" s="344"/>
      <c r="D158" s="60">
        <f>Volunteers!J27</f>
        <v>0</v>
      </c>
      <c r="E158" s="46" t="str">
        <f>IF(Volunteers!K27="X","X","")</f>
        <v/>
      </c>
      <c r="F158" s="46" t="str">
        <f>IF(Volunteers!L27="X","X","")</f>
        <v/>
      </c>
      <c r="G158" s="46" t="str">
        <f>IF(Volunteers!M27="X","X","")</f>
        <v/>
      </c>
      <c r="H158" s="46" t="str">
        <f>IF(Volunteers!N27="X","X","")</f>
        <v/>
      </c>
      <c r="I158" s="47">
        <f>Volunteers!G27</f>
        <v>0</v>
      </c>
      <c r="J158" s="47">
        <f>Volunteers!H27</f>
        <v>0</v>
      </c>
      <c r="K158" s="73">
        <f>Volunteers!H27*Volunteers!I27</f>
        <v>0</v>
      </c>
    </row>
    <row r="159" spans="1:11" s="3" customFormat="1" x14ac:dyDescent="0.2">
      <c r="A159" s="45">
        <v>23</v>
      </c>
      <c r="B159" s="343" t="str">
        <f>IF(Volunteers!B28="","",Volunteers!B28&amp;", "&amp;Volunteers!C28)</f>
        <v/>
      </c>
      <c r="C159" s="344"/>
      <c r="D159" s="60">
        <f>Volunteers!J28</f>
        <v>0</v>
      </c>
      <c r="E159" s="46" t="str">
        <f>IF(Volunteers!K28="X","X","")</f>
        <v/>
      </c>
      <c r="F159" s="46" t="str">
        <f>IF(Volunteers!L28="X","X","")</f>
        <v/>
      </c>
      <c r="G159" s="46" t="str">
        <f>IF(Volunteers!M28="X","X","")</f>
        <v/>
      </c>
      <c r="H159" s="46" t="str">
        <f>IF(Volunteers!N28="X","X","")</f>
        <v/>
      </c>
      <c r="I159" s="47">
        <f>Volunteers!G28</f>
        <v>0</v>
      </c>
      <c r="J159" s="47">
        <f>Volunteers!H28</f>
        <v>0</v>
      </c>
      <c r="K159" s="73">
        <f>Volunteers!H28*Volunteers!I28</f>
        <v>0</v>
      </c>
    </row>
    <row r="160" spans="1:11" s="3" customFormat="1" x14ac:dyDescent="0.2">
      <c r="A160" s="45">
        <v>24</v>
      </c>
      <c r="B160" s="343" t="str">
        <f>IF(Volunteers!B29="","",Volunteers!B29&amp;", "&amp;Volunteers!C29)</f>
        <v/>
      </c>
      <c r="C160" s="344"/>
      <c r="D160" s="60">
        <f>Volunteers!J29</f>
        <v>0</v>
      </c>
      <c r="E160" s="46" t="str">
        <f>IF(Volunteers!K29="X","X","")</f>
        <v/>
      </c>
      <c r="F160" s="46" t="str">
        <f>IF(Volunteers!L29="X","X","")</f>
        <v/>
      </c>
      <c r="G160" s="46" t="str">
        <f>IF(Volunteers!M29="X","X","")</f>
        <v/>
      </c>
      <c r="H160" s="46" t="str">
        <f>IF(Volunteers!N29="X","X","")</f>
        <v/>
      </c>
      <c r="I160" s="47">
        <f>Volunteers!G29</f>
        <v>0</v>
      </c>
      <c r="J160" s="47">
        <f>Volunteers!H29</f>
        <v>0</v>
      </c>
      <c r="K160" s="73">
        <f>Volunteers!H29*Volunteers!I29</f>
        <v>0</v>
      </c>
    </row>
    <row r="161" spans="1:12" s="3" customFormat="1" x14ac:dyDescent="0.2">
      <c r="A161" s="45">
        <v>25</v>
      </c>
      <c r="B161" s="343" t="str">
        <f>IF(Volunteers!B30="","",Volunteers!B30&amp;", "&amp;Volunteers!C30)</f>
        <v/>
      </c>
      <c r="C161" s="344"/>
      <c r="D161" s="60">
        <f>Volunteers!J30</f>
        <v>0</v>
      </c>
      <c r="E161" s="46" t="str">
        <f>IF(Volunteers!K30="X","X","")</f>
        <v/>
      </c>
      <c r="F161" s="46" t="str">
        <f>IF(Volunteers!L30="X","X","")</f>
        <v/>
      </c>
      <c r="G161" s="46" t="str">
        <f>IF(Volunteers!M30="X","X","")</f>
        <v/>
      </c>
      <c r="H161" s="46" t="str">
        <f>IF(Volunteers!N30="X","X","")</f>
        <v/>
      </c>
      <c r="I161" s="47">
        <f>Volunteers!G30</f>
        <v>0</v>
      </c>
      <c r="J161" s="47">
        <f>Volunteers!H30</f>
        <v>0</v>
      </c>
      <c r="K161" s="73">
        <f>Volunteers!H30*Volunteers!I30</f>
        <v>0</v>
      </c>
    </row>
    <row r="162" spans="1:12" s="37" customFormat="1" x14ac:dyDescent="0.15">
      <c r="A162" s="37" t="s">
        <v>37</v>
      </c>
      <c r="D162" s="61"/>
      <c r="E162" s="61"/>
      <c r="F162" s="61"/>
      <c r="G162" s="61"/>
      <c r="H162" s="61"/>
      <c r="I162" s="353" t="s">
        <v>100</v>
      </c>
      <c r="J162" s="353"/>
      <c r="K162" s="257">
        <f>SUM(K137:K161)</f>
        <v>0</v>
      </c>
    </row>
    <row r="163" spans="1:12" s="3" customFormat="1" ht="20.25" customHeight="1" x14ac:dyDescent="0.2">
      <c r="A163" s="4" t="s">
        <v>144</v>
      </c>
      <c r="D163" s="22"/>
      <c r="E163" s="22"/>
      <c r="F163" s="22"/>
      <c r="G163" s="22"/>
      <c r="H163" s="22"/>
    </row>
    <row r="164" spans="1:12" s="3" customFormat="1" ht="24.75" customHeight="1" x14ac:dyDescent="0.2">
      <c r="A164" s="56" t="s">
        <v>36</v>
      </c>
      <c r="B164" s="21"/>
      <c r="C164" s="21"/>
      <c r="D164" s="240" t="s">
        <v>8</v>
      </c>
      <c r="E164" s="240" t="s">
        <v>31</v>
      </c>
      <c r="F164" s="240" t="s">
        <v>32</v>
      </c>
      <c r="G164" s="240" t="s">
        <v>33</v>
      </c>
      <c r="H164" s="240" t="s">
        <v>35</v>
      </c>
      <c r="I164" s="319" t="s">
        <v>175</v>
      </c>
      <c r="J164" s="319"/>
      <c r="K164" s="76" t="s">
        <v>110</v>
      </c>
    </row>
    <row r="165" spans="1:12" s="3" customFormat="1" x14ac:dyDescent="0.2">
      <c r="A165" s="20">
        <v>1</v>
      </c>
      <c r="B165" s="354" t="str">
        <f>IF('Tot Lot'!B6="","",'Tot Lot'!B6&amp;", "&amp;'Tot Lot'!C6)</f>
        <v/>
      </c>
      <c r="C165" s="355"/>
      <c r="D165" s="281" t="str">
        <f>IF('Tot Lot'!D6="","",'Tot Lot'!D6)</f>
        <v/>
      </c>
      <c r="E165" s="46" t="str">
        <f>IF('Tot Lot'!I6="X","X","")</f>
        <v/>
      </c>
      <c r="F165" s="46" t="str">
        <f>IF('Tot Lot'!J6="X","X","")</f>
        <v/>
      </c>
      <c r="G165" s="46" t="str">
        <f>IF('Tot Lot'!K6="X","X","")</f>
        <v/>
      </c>
      <c r="H165" s="46" t="str">
        <f>IF('Tot Lot'!L6="X","X","")</f>
        <v/>
      </c>
      <c r="I165" s="320" t="str">
        <f>IF('Tot Lot'!G6="","",'Tot Lot'!G6)</f>
        <v/>
      </c>
      <c r="J165" s="321"/>
      <c r="K165" s="73">
        <f>'Tot Lot'!P6</f>
        <v>0</v>
      </c>
    </row>
    <row r="166" spans="1:12" s="3" customFormat="1" x14ac:dyDescent="0.2">
      <c r="A166" s="20">
        <v>2</v>
      </c>
      <c r="B166" s="354" t="str">
        <f>IF('Tot Lot'!B7="","",'Tot Lot'!B7&amp;", "&amp;'Tot Lot'!C7)</f>
        <v/>
      </c>
      <c r="C166" s="355"/>
      <c r="D166" s="281" t="str">
        <f>IF('Tot Lot'!D7="","",'Tot Lot'!D7)</f>
        <v/>
      </c>
      <c r="E166" s="46" t="str">
        <f>IF('Tot Lot'!I7="X","X","")</f>
        <v/>
      </c>
      <c r="F166" s="46" t="str">
        <f>IF('Tot Lot'!J7="X","X","")</f>
        <v/>
      </c>
      <c r="G166" s="46" t="str">
        <f>IF('Tot Lot'!K7="X","X","")</f>
        <v/>
      </c>
      <c r="H166" s="46" t="str">
        <f>IF('Tot Lot'!L7="X","X","")</f>
        <v/>
      </c>
      <c r="I166" s="320" t="str">
        <f>IF('Tot Lot'!G7="","",'Tot Lot'!G7)</f>
        <v/>
      </c>
      <c r="J166" s="321"/>
      <c r="K166" s="73"/>
    </row>
    <row r="167" spans="1:12" s="3" customFormat="1" x14ac:dyDescent="0.2">
      <c r="A167" s="20">
        <v>3</v>
      </c>
      <c r="B167" s="354" t="str">
        <f>IF('Tot Lot'!B8="","",'Tot Lot'!B8&amp;", "&amp;'Tot Lot'!C8)</f>
        <v/>
      </c>
      <c r="C167" s="355"/>
      <c r="D167" s="281" t="str">
        <f>IF('Tot Lot'!D8="","",'Tot Lot'!D8)</f>
        <v/>
      </c>
      <c r="E167" s="46" t="str">
        <f>IF('Tot Lot'!I8="X","X","")</f>
        <v/>
      </c>
      <c r="F167" s="46" t="str">
        <f>IF('Tot Lot'!J8="X","X","")</f>
        <v/>
      </c>
      <c r="G167" s="46" t="str">
        <f>IF('Tot Lot'!K8="X","X","")</f>
        <v/>
      </c>
      <c r="H167" s="46" t="str">
        <f>IF('Tot Lot'!L8="X","X","")</f>
        <v/>
      </c>
      <c r="I167" s="320" t="str">
        <f>IF('Tot Lot'!G8="","",'Tot Lot'!G8)</f>
        <v/>
      </c>
      <c r="J167" s="321"/>
      <c r="K167" s="73"/>
    </row>
    <row r="168" spans="1:12" s="3" customFormat="1" x14ac:dyDescent="0.2">
      <c r="A168" s="20">
        <v>4</v>
      </c>
      <c r="B168" s="354" t="str">
        <f>IF('Tot Lot'!B9="","",'Tot Lot'!B9&amp;", "&amp;'Tot Lot'!C9)</f>
        <v/>
      </c>
      <c r="C168" s="355"/>
      <c r="D168" s="281" t="str">
        <f>IF('Tot Lot'!D9="","",'Tot Lot'!D9)</f>
        <v/>
      </c>
      <c r="E168" s="46" t="str">
        <f>IF('Tot Lot'!I9="X","X","")</f>
        <v/>
      </c>
      <c r="F168" s="46" t="str">
        <f>IF('Tot Lot'!J9="X","X","")</f>
        <v/>
      </c>
      <c r="G168" s="46" t="str">
        <f>IF('Tot Lot'!K9="X","X","")</f>
        <v/>
      </c>
      <c r="H168" s="46" t="str">
        <f>IF('Tot Lot'!L9="X","X","")</f>
        <v/>
      </c>
      <c r="I168" s="320" t="str">
        <f>IF('Tot Lot'!G9="","",'Tot Lot'!G9)</f>
        <v/>
      </c>
      <c r="J168" s="321"/>
      <c r="K168" s="73"/>
    </row>
    <row r="169" spans="1:12" s="3" customFormat="1" x14ac:dyDescent="0.2">
      <c r="A169" s="20">
        <v>5</v>
      </c>
      <c r="B169" s="354" t="str">
        <f>IF('Tot Lot'!B10="","",'Tot Lot'!B10&amp;", "&amp;'Tot Lot'!C10)</f>
        <v/>
      </c>
      <c r="C169" s="355"/>
      <c r="D169" s="281" t="str">
        <f>IF('Tot Lot'!D10="","",'Tot Lot'!D10)</f>
        <v/>
      </c>
      <c r="E169" s="46" t="str">
        <f>IF('Tot Lot'!I10="X","X","")</f>
        <v/>
      </c>
      <c r="F169" s="46" t="str">
        <f>IF('Tot Lot'!J10="X","X","")</f>
        <v/>
      </c>
      <c r="G169" s="46" t="str">
        <f>IF('Tot Lot'!K10="X","X","")</f>
        <v/>
      </c>
      <c r="H169" s="46" t="str">
        <f>IF('Tot Lot'!L10="X","X","")</f>
        <v/>
      </c>
      <c r="I169" s="320" t="str">
        <f>IF('Tot Lot'!G10="","",'Tot Lot'!G10)</f>
        <v/>
      </c>
      <c r="J169" s="321"/>
      <c r="K169" s="73"/>
    </row>
    <row r="170" spans="1:12" s="3" customFormat="1" x14ac:dyDescent="0.2">
      <c r="A170" s="20">
        <v>6</v>
      </c>
      <c r="B170" s="354" t="str">
        <f>IF('Tot Lot'!B11="","",'Tot Lot'!B11&amp;", "&amp;'Tot Lot'!C11)</f>
        <v/>
      </c>
      <c r="C170" s="355"/>
      <c r="D170" s="281" t="str">
        <f>IF('Tot Lot'!D11="","",'Tot Lot'!D11)</f>
        <v/>
      </c>
      <c r="E170" s="46" t="str">
        <f>IF('Tot Lot'!I11="X","X","")</f>
        <v/>
      </c>
      <c r="F170" s="46" t="str">
        <f>IF('Tot Lot'!J11="X","X","")</f>
        <v/>
      </c>
      <c r="G170" s="46" t="str">
        <f>IF('Tot Lot'!K11="X","X","")</f>
        <v/>
      </c>
      <c r="H170" s="46" t="str">
        <f>IF('Tot Lot'!L11="X","X","")</f>
        <v/>
      </c>
      <c r="I170" s="320" t="str">
        <f>IF('Tot Lot'!G11="","",'Tot Lot'!G11)</f>
        <v/>
      </c>
      <c r="J170" s="321"/>
      <c r="K170" s="73"/>
    </row>
    <row r="171" spans="1:12" s="3" customFormat="1" x14ac:dyDescent="0.2">
      <c r="A171" s="20">
        <v>7</v>
      </c>
      <c r="B171" s="354" t="str">
        <f>IF('Tot Lot'!B12="","",'Tot Lot'!B12&amp;", "&amp;'Tot Lot'!C12)</f>
        <v/>
      </c>
      <c r="C171" s="355"/>
      <c r="D171" s="281" t="str">
        <f>IF('Tot Lot'!D12="","",'Tot Lot'!D12)</f>
        <v/>
      </c>
      <c r="E171" s="46" t="str">
        <f>IF('Tot Lot'!I12="X","X","")</f>
        <v/>
      </c>
      <c r="F171" s="46" t="str">
        <f>IF('Tot Lot'!J12="X","X","")</f>
        <v/>
      </c>
      <c r="G171" s="46" t="str">
        <f>IF('Tot Lot'!K12="X","X","")</f>
        <v/>
      </c>
      <c r="H171" s="46" t="str">
        <f>IF('Tot Lot'!L12="X","X","")</f>
        <v/>
      </c>
      <c r="I171" s="320" t="str">
        <f>IF('Tot Lot'!G12="","",'Tot Lot'!G12)</f>
        <v/>
      </c>
      <c r="J171" s="321"/>
      <c r="K171" s="73"/>
    </row>
    <row r="172" spans="1:12" s="3" customFormat="1" x14ac:dyDescent="0.2">
      <c r="A172" s="20">
        <v>8</v>
      </c>
      <c r="B172" s="354" t="str">
        <f>IF('Tot Lot'!B13="","",'Tot Lot'!B13&amp;", "&amp;'Tot Lot'!C13)</f>
        <v/>
      </c>
      <c r="C172" s="355"/>
      <c r="D172" s="281" t="str">
        <f>IF('Tot Lot'!D13="","",'Tot Lot'!D13)</f>
        <v/>
      </c>
      <c r="E172" s="46" t="str">
        <f>IF('Tot Lot'!I13="X","X","")</f>
        <v/>
      </c>
      <c r="F172" s="46" t="str">
        <f>IF('Tot Lot'!J13="X","X","")</f>
        <v/>
      </c>
      <c r="G172" s="46" t="str">
        <f>IF('Tot Lot'!K13="X","X","")</f>
        <v/>
      </c>
      <c r="H172" s="46" t="str">
        <f>IF('Tot Lot'!L13="X","X","")</f>
        <v/>
      </c>
      <c r="I172" s="320" t="str">
        <f>IF('Tot Lot'!G13="","",'Tot Lot'!G13)</f>
        <v/>
      </c>
      <c r="J172" s="321"/>
      <c r="K172" s="73"/>
    </row>
    <row r="173" spans="1:12" s="3" customFormat="1" x14ac:dyDescent="0.2">
      <c r="A173" s="20">
        <v>9</v>
      </c>
      <c r="B173" s="354" t="str">
        <f>IF('Tot Lot'!B14="","",'Tot Lot'!B14&amp;", "&amp;'Tot Lot'!C14)</f>
        <v/>
      </c>
      <c r="C173" s="355"/>
      <c r="D173" s="281" t="str">
        <f>IF('Tot Lot'!D14="","",'Tot Lot'!D14)</f>
        <v/>
      </c>
      <c r="E173" s="46" t="str">
        <f>IF('Tot Lot'!I14="X","X","")</f>
        <v/>
      </c>
      <c r="F173" s="46" t="str">
        <f>IF('Tot Lot'!J14="X","X","")</f>
        <v/>
      </c>
      <c r="G173" s="46" t="str">
        <f>IF('Tot Lot'!K14="X","X","")</f>
        <v/>
      </c>
      <c r="H173" s="46" t="str">
        <f>IF('Tot Lot'!L14="X","X","")</f>
        <v/>
      </c>
      <c r="I173" s="320" t="str">
        <f>IF('Tot Lot'!G14="","",'Tot Lot'!G14)</f>
        <v/>
      </c>
      <c r="J173" s="321"/>
      <c r="K173" s="73"/>
    </row>
    <row r="174" spans="1:12" s="3" customFormat="1" ht="12.75" customHeight="1" x14ac:dyDescent="0.2">
      <c r="A174" s="20">
        <v>10</v>
      </c>
      <c r="B174" s="354" t="str">
        <f>IF('Tot Lot'!B15="","",'Tot Lot'!B15&amp;", "&amp;'Tot Lot'!C15)</f>
        <v/>
      </c>
      <c r="C174" s="355"/>
      <c r="D174" s="281" t="str">
        <f>IF('Tot Lot'!D15="","",'Tot Lot'!D15)</f>
        <v/>
      </c>
      <c r="E174" s="46" t="str">
        <f>IF('Tot Lot'!I15="X","X","")</f>
        <v/>
      </c>
      <c r="F174" s="46" t="str">
        <f>IF('Tot Lot'!J15="X","X","")</f>
        <v/>
      </c>
      <c r="G174" s="46" t="str">
        <f>IF('Tot Lot'!K15="X","X","")</f>
        <v/>
      </c>
      <c r="H174" s="46" t="str">
        <f>IF('Tot Lot'!L15="X","X","")</f>
        <v/>
      </c>
      <c r="I174" s="320" t="str">
        <f>IF('Tot Lot'!G15="","",'Tot Lot'!G15)</f>
        <v/>
      </c>
      <c r="J174" s="321"/>
      <c r="K174" s="73"/>
    </row>
    <row r="175" spans="1:12" s="3" customFormat="1" ht="17.100000000000001" customHeight="1" x14ac:dyDescent="0.2">
      <c r="D175" s="22"/>
      <c r="E175" s="22"/>
      <c r="F175" s="22"/>
      <c r="G175" s="22"/>
      <c r="H175" s="22"/>
      <c r="I175" s="353"/>
      <c r="J175" s="353"/>
      <c r="K175" s="257">
        <f>SUM(K165:K174)</f>
        <v>0</v>
      </c>
      <c r="L175" s="53"/>
    </row>
    <row r="176" spans="1:12" s="3" customFormat="1" ht="17.100000000000001" customHeight="1" x14ac:dyDescent="0.2">
      <c r="D176" s="22"/>
      <c r="E176" s="22"/>
      <c r="F176" s="22"/>
      <c r="G176" s="22"/>
      <c r="H176" s="22"/>
      <c r="I176" s="353" t="s">
        <v>151</v>
      </c>
      <c r="J176" s="353"/>
      <c r="K176" s="257">
        <f>K175+K162</f>
        <v>0</v>
      </c>
      <c r="L176" s="53"/>
    </row>
    <row r="177" spans="1:12" s="3" customFormat="1" ht="17.100000000000001" customHeight="1" x14ac:dyDescent="0.2">
      <c r="D177" s="22"/>
      <c r="E177" s="22"/>
      <c r="F177" s="22"/>
      <c r="G177" s="22"/>
      <c r="H177" s="22"/>
      <c r="L177" s="53"/>
    </row>
    <row r="178" spans="1:12" s="3" customFormat="1" ht="17.100000000000001" customHeight="1" x14ac:dyDescent="0.2">
      <c r="D178" s="22"/>
      <c r="E178" s="22"/>
      <c r="F178" s="22"/>
      <c r="G178" s="323" t="s">
        <v>115</v>
      </c>
      <c r="H178" s="324"/>
      <c r="I178" s="324"/>
      <c r="J178" s="324"/>
      <c r="K178" s="327">
        <f>K162+K110+K56</f>
        <v>0</v>
      </c>
      <c r="L178" s="322" t="s">
        <v>145</v>
      </c>
    </row>
    <row r="179" spans="1:12" s="3" customFormat="1" x14ac:dyDescent="0.2">
      <c r="A179" s="48"/>
      <c r="D179" s="22"/>
      <c r="E179" s="22"/>
      <c r="F179" s="22"/>
      <c r="G179" s="325"/>
      <c r="H179" s="326"/>
      <c r="I179" s="326"/>
      <c r="J179" s="326"/>
      <c r="K179" s="328"/>
      <c r="L179" s="322"/>
    </row>
    <row r="180" spans="1:12" s="3" customFormat="1" x14ac:dyDescent="0.2">
      <c r="D180" s="22"/>
      <c r="E180" s="22"/>
      <c r="F180" s="22"/>
      <c r="G180" s="22"/>
      <c r="H180" s="22"/>
      <c r="L180" s="244"/>
    </row>
    <row r="181" spans="1:12" s="3" customFormat="1" x14ac:dyDescent="0.2">
      <c r="D181" s="22"/>
      <c r="E181" s="22"/>
      <c r="F181" s="22"/>
      <c r="G181" s="22"/>
      <c r="H181" s="22"/>
      <c r="L181" s="244"/>
    </row>
    <row r="182" spans="1:12" s="3" customFormat="1" x14ac:dyDescent="0.2">
      <c r="D182" s="22"/>
      <c r="E182" s="22"/>
      <c r="F182" s="22"/>
      <c r="G182" s="22"/>
      <c r="H182" s="22"/>
    </row>
    <row r="183" spans="1:12" s="3" customFormat="1" x14ac:dyDescent="0.2">
      <c r="D183" s="22"/>
      <c r="E183" s="22"/>
      <c r="F183" s="22"/>
      <c r="G183" s="22"/>
      <c r="H183" s="22"/>
    </row>
    <row r="184" spans="1:12" s="4" customFormat="1" x14ac:dyDescent="0.2">
      <c r="D184" s="41"/>
      <c r="E184" s="41"/>
      <c r="F184" s="41"/>
      <c r="G184" s="41"/>
      <c r="H184" s="41"/>
    </row>
    <row r="185" spans="1:12" s="3" customFormat="1" x14ac:dyDescent="0.2">
      <c r="D185" s="22"/>
      <c r="E185" s="22"/>
      <c r="F185" s="22"/>
      <c r="G185" s="22"/>
      <c r="H185" s="22"/>
      <c r="K185" s="42"/>
    </row>
    <row r="186" spans="1:12" s="3" customFormat="1" x14ac:dyDescent="0.2">
      <c r="D186" s="22"/>
      <c r="E186" s="22"/>
      <c r="F186" s="22"/>
      <c r="G186" s="22"/>
      <c r="H186" s="22"/>
      <c r="K186" s="42"/>
    </row>
    <row r="187" spans="1:12" s="3" customFormat="1" x14ac:dyDescent="0.2">
      <c r="D187" s="22"/>
      <c r="E187" s="22"/>
      <c r="F187" s="22"/>
      <c r="G187" s="22"/>
      <c r="H187" s="22"/>
      <c r="K187" s="42"/>
    </row>
    <row r="188" spans="1:12" s="3" customFormat="1" x14ac:dyDescent="0.2">
      <c r="D188" s="22"/>
      <c r="E188" s="22"/>
      <c r="F188" s="22"/>
      <c r="G188" s="22"/>
      <c r="H188" s="22"/>
      <c r="K188" s="42"/>
    </row>
    <row r="189" spans="1:12" s="3" customFormat="1" x14ac:dyDescent="0.2"/>
    <row r="190" spans="1:12" s="3" customFormat="1" x14ac:dyDescent="0.2"/>
    <row r="191" spans="1:12" s="3" customFormat="1" x14ac:dyDescent="0.2"/>
    <row r="192" spans="1:12" s="3" customFormat="1" x14ac:dyDescent="0.2"/>
    <row r="193" spans="4:11" s="3" customFormat="1" x14ac:dyDescent="0.2"/>
    <row r="194" spans="4:11" s="3" customFormat="1" x14ac:dyDescent="0.2"/>
    <row r="195" spans="4:11" s="3" customFormat="1" x14ac:dyDescent="0.2"/>
    <row r="196" spans="4:11" s="3" customFormat="1" x14ac:dyDescent="0.2"/>
    <row r="197" spans="4:11" s="3" customFormat="1" x14ac:dyDescent="0.2"/>
    <row r="198" spans="4:11" s="3" customFormat="1" x14ac:dyDescent="0.2"/>
    <row r="199" spans="4:11" s="3" customFormat="1" x14ac:dyDescent="0.2"/>
    <row r="200" spans="4:11" s="3" customFormat="1" x14ac:dyDescent="0.2"/>
    <row r="201" spans="4:11" s="3" customFormat="1" x14ac:dyDescent="0.2"/>
    <row r="202" spans="4:11" s="3" customFormat="1" x14ac:dyDescent="0.2"/>
    <row r="203" spans="4:11" s="3" customFormat="1" x14ac:dyDescent="0.2"/>
    <row r="204" spans="4:11" s="3" customFormat="1" x14ac:dyDescent="0.2"/>
    <row r="205" spans="4:11" s="3" customFormat="1" x14ac:dyDescent="0.2">
      <c r="D205" s="22"/>
      <c r="E205" s="22"/>
      <c r="F205" s="22"/>
      <c r="G205" s="22"/>
      <c r="H205" s="22"/>
      <c r="K205" s="42"/>
    </row>
    <row r="206" spans="4:11" s="3" customFormat="1" x14ac:dyDescent="0.2">
      <c r="D206" s="22"/>
      <c r="E206" s="22"/>
      <c r="F206" s="22"/>
      <c r="G206" s="22"/>
      <c r="H206" s="22"/>
      <c r="K206" s="42"/>
    </row>
    <row r="207" spans="4:11" s="3" customFormat="1" x14ac:dyDescent="0.2">
      <c r="D207" s="22"/>
      <c r="E207" s="22"/>
      <c r="F207" s="22"/>
      <c r="G207" s="22"/>
      <c r="H207" s="22"/>
      <c r="K207" s="42"/>
    </row>
    <row r="208" spans="4:11" s="3" customFormat="1" x14ac:dyDescent="0.2">
      <c r="D208" s="22"/>
      <c r="E208" s="22"/>
      <c r="F208" s="22"/>
      <c r="G208" s="22"/>
      <c r="H208" s="22"/>
      <c r="K208" s="42"/>
    </row>
    <row r="209" spans="4:11" s="3" customFormat="1" x14ac:dyDescent="0.2">
      <c r="D209" s="22"/>
      <c r="E209" s="22"/>
      <c r="F209" s="22"/>
      <c r="G209" s="22"/>
      <c r="H209" s="22"/>
      <c r="K209" s="42"/>
    </row>
    <row r="210" spans="4:11" s="3" customFormat="1" x14ac:dyDescent="0.2">
      <c r="D210" s="22"/>
      <c r="E210" s="22"/>
      <c r="F210" s="22"/>
      <c r="G210" s="22"/>
      <c r="H210" s="22"/>
      <c r="K210" s="42"/>
    </row>
    <row r="211" spans="4:11" s="3" customFormat="1" x14ac:dyDescent="0.2">
      <c r="D211" s="22"/>
      <c r="E211" s="22"/>
      <c r="F211" s="22"/>
      <c r="G211" s="22"/>
      <c r="H211" s="22"/>
      <c r="K211" s="42"/>
    </row>
    <row r="212" spans="4:11" s="3" customFormat="1" x14ac:dyDescent="0.2">
      <c r="D212" s="22"/>
      <c r="E212" s="22"/>
      <c r="F212" s="22"/>
      <c r="G212" s="22"/>
      <c r="H212" s="22"/>
      <c r="K212" s="42"/>
    </row>
    <row r="213" spans="4:11" s="3" customFormat="1" x14ac:dyDescent="0.2">
      <c r="D213" s="22"/>
      <c r="E213" s="22"/>
      <c r="F213" s="22"/>
      <c r="G213" s="22"/>
      <c r="H213" s="22"/>
      <c r="K213" s="42"/>
    </row>
    <row r="214" spans="4:11" s="3" customFormat="1" x14ac:dyDescent="0.2">
      <c r="D214" s="22"/>
      <c r="E214" s="22"/>
      <c r="F214" s="22"/>
      <c r="G214" s="22"/>
      <c r="H214" s="22"/>
      <c r="K214" s="42"/>
    </row>
    <row r="215" spans="4:11" s="3" customFormat="1" x14ac:dyDescent="0.2">
      <c r="D215" s="22"/>
      <c r="E215" s="22"/>
      <c r="F215" s="22"/>
      <c r="G215" s="22"/>
      <c r="H215" s="22"/>
      <c r="K215" s="42"/>
    </row>
    <row r="216" spans="4:11" s="3" customFormat="1" x14ac:dyDescent="0.2">
      <c r="D216" s="22"/>
      <c r="E216" s="22"/>
      <c r="F216" s="22"/>
      <c r="G216" s="22"/>
      <c r="H216" s="22"/>
      <c r="K216" s="42"/>
    </row>
    <row r="217" spans="4:11" s="3" customFormat="1" x14ac:dyDescent="0.2">
      <c r="D217" s="22"/>
      <c r="E217" s="22"/>
      <c r="F217" s="22"/>
      <c r="G217" s="22"/>
      <c r="H217" s="22"/>
      <c r="K217" s="42"/>
    </row>
    <row r="218" spans="4:11" s="3" customFormat="1" x14ac:dyDescent="0.2">
      <c r="D218" s="22"/>
      <c r="E218" s="22"/>
      <c r="F218" s="22"/>
      <c r="G218" s="22"/>
      <c r="H218" s="22"/>
      <c r="K218" s="42"/>
    </row>
    <row r="219" spans="4:11" s="3" customFormat="1" x14ac:dyDescent="0.2">
      <c r="D219" s="22"/>
      <c r="E219" s="22"/>
      <c r="F219" s="22"/>
      <c r="G219" s="22"/>
      <c r="H219" s="22"/>
      <c r="K219" s="42"/>
    </row>
    <row r="220" spans="4:11" s="3" customFormat="1" x14ac:dyDescent="0.2">
      <c r="D220" s="22"/>
      <c r="E220" s="22"/>
      <c r="F220" s="22"/>
      <c r="G220" s="22"/>
      <c r="H220" s="22"/>
      <c r="K220" s="42"/>
    </row>
    <row r="221" spans="4:11" s="3" customFormat="1" x14ac:dyDescent="0.2">
      <c r="D221" s="22"/>
      <c r="E221" s="22"/>
      <c r="F221" s="22"/>
      <c r="G221" s="22"/>
      <c r="H221" s="22"/>
      <c r="K221" s="42"/>
    </row>
    <row r="222" spans="4:11" s="3" customFormat="1" x14ac:dyDescent="0.2">
      <c r="D222" s="22"/>
      <c r="E222" s="22"/>
      <c r="F222" s="22"/>
      <c r="G222" s="22"/>
      <c r="H222" s="22"/>
      <c r="K222" s="42"/>
    </row>
    <row r="223" spans="4:11" s="3" customFormat="1" x14ac:dyDescent="0.2">
      <c r="D223" s="22"/>
      <c r="E223" s="22"/>
      <c r="F223" s="22"/>
      <c r="G223" s="22"/>
      <c r="H223" s="22"/>
      <c r="K223" s="42"/>
    </row>
    <row r="224" spans="4:11" s="3" customFormat="1" x14ac:dyDescent="0.2">
      <c r="D224" s="22"/>
      <c r="E224" s="22"/>
      <c r="F224" s="22"/>
      <c r="G224" s="22"/>
      <c r="H224" s="22"/>
      <c r="K224" s="42"/>
    </row>
    <row r="225" spans="4:11" s="3" customFormat="1" x14ac:dyDescent="0.2">
      <c r="D225" s="22"/>
      <c r="E225" s="22"/>
      <c r="F225" s="22"/>
      <c r="G225" s="22"/>
      <c r="H225" s="22"/>
      <c r="K225" s="42"/>
    </row>
    <row r="226" spans="4:11" s="3" customFormat="1" x14ac:dyDescent="0.2">
      <c r="D226" s="22"/>
      <c r="E226" s="22"/>
      <c r="F226" s="22"/>
      <c r="G226" s="22"/>
      <c r="H226" s="22"/>
      <c r="K226" s="42"/>
    </row>
    <row r="227" spans="4:11" s="3" customFormat="1" x14ac:dyDescent="0.2">
      <c r="D227" s="22"/>
      <c r="E227" s="22"/>
      <c r="F227" s="22"/>
      <c r="G227" s="22"/>
      <c r="H227" s="22"/>
      <c r="K227" s="42"/>
    </row>
    <row r="228" spans="4:11" s="3" customFormat="1" x14ac:dyDescent="0.2">
      <c r="D228" s="22"/>
      <c r="E228" s="22"/>
      <c r="F228" s="22"/>
      <c r="G228" s="22"/>
      <c r="H228" s="22"/>
      <c r="K228" s="42"/>
    </row>
    <row r="229" spans="4:11" s="3" customFormat="1" x14ac:dyDescent="0.2">
      <c r="D229" s="22"/>
      <c r="E229" s="22"/>
      <c r="F229" s="22"/>
      <c r="G229" s="22"/>
      <c r="H229" s="22"/>
      <c r="K229" s="42"/>
    </row>
    <row r="230" spans="4:11" s="3" customFormat="1" x14ac:dyDescent="0.2">
      <c r="D230" s="22"/>
      <c r="E230" s="22"/>
      <c r="F230" s="22"/>
      <c r="G230" s="22"/>
      <c r="H230" s="22"/>
      <c r="K230" s="42"/>
    </row>
    <row r="231" spans="4:11" s="3" customFormat="1" x14ac:dyDescent="0.2">
      <c r="D231" s="22"/>
      <c r="E231" s="22"/>
      <c r="F231" s="22"/>
      <c r="G231" s="22"/>
      <c r="H231" s="22"/>
      <c r="K231" s="42"/>
    </row>
    <row r="232" spans="4:11" s="3" customFormat="1" x14ac:dyDescent="0.2">
      <c r="D232" s="22"/>
      <c r="E232" s="22"/>
      <c r="F232" s="22"/>
      <c r="G232" s="22"/>
      <c r="H232" s="22"/>
      <c r="K232" s="42"/>
    </row>
    <row r="233" spans="4:11" s="3" customFormat="1" x14ac:dyDescent="0.2">
      <c r="D233" s="22"/>
      <c r="E233" s="22"/>
      <c r="F233" s="22"/>
      <c r="G233" s="22"/>
      <c r="H233" s="22"/>
      <c r="K233" s="42"/>
    </row>
    <row r="234" spans="4:11" s="3" customFormat="1" x14ac:dyDescent="0.2">
      <c r="D234" s="22"/>
      <c r="E234" s="22"/>
      <c r="F234" s="22"/>
      <c r="G234" s="22"/>
      <c r="H234" s="22"/>
      <c r="K234" s="42"/>
    </row>
    <row r="235" spans="4:11" s="3" customFormat="1" x14ac:dyDescent="0.2">
      <c r="D235" s="22"/>
      <c r="E235" s="22"/>
      <c r="F235" s="22"/>
      <c r="G235" s="22"/>
      <c r="H235" s="22"/>
      <c r="K235" s="42"/>
    </row>
    <row r="236" spans="4:11" s="3" customFormat="1" x14ac:dyDescent="0.2">
      <c r="D236" s="22"/>
      <c r="E236" s="22"/>
      <c r="F236" s="22"/>
      <c r="G236" s="22"/>
      <c r="H236" s="22"/>
      <c r="K236" s="42"/>
    </row>
    <row r="237" spans="4:11" s="3" customFormat="1" x14ac:dyDescent="0.2">
      <c r="D237" s="22"/>
      <c r="E237" s="22"/>
      <c r="F237" s="22"/>
      <c r="G237" s="22"/>
      <c r="H237" s="22"/>
      <c r="K237" s="42"/>
    </row>
    <row r="238" spans="4:11" s="3" customFormat="1" x14ac:dyDescent="0.2">
      <c r="D238" s="22"/>
      <c r="E238" s="22"/>
      <c r="F238" s="22"/>
      <c r="G238" s="22"/>
      <c r="H238" s="22"/>
      <c r="K238" s="42"/>
    </row>
    <row r="239" spans="4:11" s="3" customFormat="1" x14ac:dyDescent="0.2">
      <c r="D239" s="22"/>
      <c r="E239" s="22"/>
      <c r="F239" s="22"/>
      <c r="G239" s="22"/>
      <c r="H239" s="22"/>
      <c r="K239" s="42"/>
    </row>
    <row r="240" spans="4:11" s="3" customFormat="1" x14ac:dyDescent="0.2">
      <c r="D240" s="22"/>
      <c r="E240" s="22"/>
      <c r="F240" s="22"/>
      <c r="G240" s="22"/>
      <c r="H240" s="22"/>
      <c r="K240" s="42"/>
    </row>
    <row r="241" spans="4:11" s="3" customFormat="1" x14ac:dyDescent="0.2">
      <c r="D241" s="22"/>
      <c r="E241" s="22"/>
      <c r="F241" s="22"/>
      <c r="G241" s="22"/>
      <c r="H241" s="22"/>
      <c r="K241" s="42"/>
    </row>
    <row r="242" spans="4:11" s="3" customFormat="1" x14ac:dyDescent="0.2">
      <c r="D242" s="22"/>
      <c r="E242" s="22"/>
      <c r="F242" s="22"/>
      <c r="G242" s="22"/>
      <c r="H242" s="22"/>
      <c r="K242" s="42"/>
    </row>
    <row r="243" spans="4:11" s="3" customFormat="1" x14ac:dyDescent="0.2">
      <c r="D243" s="22"/>
      <c r="E243" s="22"/>
      <c r="F243" s="22"/>
      <c r="G243" s="22"/>
      <c r="H243" s="22"/>
      <c r="K243" s="42"/>
    </row>
    <row r="244" spans="4:11" s="3" customFormat="1" x14ac:dyDescent="0.2">
      <c r="D244" s="22"/>
      <c r="E244" s="22"/>
      <c r="F244" s="22"/>
      <c r="G244" s="22"/>
      <c r="H244" s="22"/>
      <c r="K244" s="42"/>
    </row>
    <row r="245" spans="4:11" s="3" customFormat="1" x14ac:dyDescent="0.2">
      <c r="D245" s="22"/>
      <c r="E245" s="22"/>
      <c r="F245" s="22"/>
      <c r="G245" s="22"/>
      <c r="H245" s="22"/>
      <c r="K245" s="42"/>
    </row>
    <row r="246" spans="4:11" s="3" customFormat="1" x14ac:dyDescent="0.2">
      <c r="D246" s="22"/>
      <c r="E246" s="22"/>
      <c r="F246" s="22"/>
      <c r="G246" s="22"/>
      <c r="H246" s="22"/>
      <c r="K246" s="42"/>
    </row>
    <row r="247" spans="4:11" s="3" customFormat="1" x14ac:dyDescent="0.2">
      <c r="D247" s="22"/>
      <c r="E247" s="22"/>
      <c r="F247" s="22"/>
      <c r="G247" s="22"/>
      <c r="H247" s="22"/>
      <c r="K247" s="42"/>
    </row>
    <row r="248" spans="4:11" s="3" customFormat="1" x14ac:dyDescent="0.2">
      <c r="D248" s="22"/>
      <c r="E248" s="22"/>
      <c r="F248" s="22"/>
      <c r="G248" s="22"/>
      <c r="H248" s="22"/>
      <c r="K248" s="42"/>
    </row>
    <row r="249" spans="4:11" s="3" customFormat="1" x14ac:dyDescent="0.2">
      <c r="D249" s="22"/>
      <c r="E249" s="22"/>
      <c r="F249" s="22"/>
      <c r="G249" s="22"/>
      <c r="H249" s="22"/>
      <c r="K249" s="42"/>
    </row>
    <row r="250" spans="4:11" s="3" customFormat="1" x14ac:dyDescent="0.2">
      <c r="D250" s="22"/>
      <c r="E250" s="22"/>
      <c r="F250" s="22"/>
      <c r="G250" s="22"/>
      <c r="H250" s="22"/>
      <c r="K250" s="42"/>
    </row>
    <row r="251" spans="4:11" s="3" customFormat="1" x14ac:dyDescent="0.2">
      <c r="D251" s="22"/>
      <c r="E251" s="22"/>
      <c r="F251" s="22"/>
      <c r="G251" s="22"/>
      <c r="H251" s="22"/>
      <c r="K251" s="42"/>
    </row>
    <row r="252" spans="4:11" s="3" customFormat="1" x14ac:dyDescent="0.2">
      <c r="D252" s="22"/>
      <c r="E252" s="22"/>
      <c r="F252" s="22"/>
      <c r="G252" s="22"/>
      <c r="H252" s="22"/>
      <c r="K252" s="42"/>
    </row>
    <row r="253" spans="4:11" s="3" customFormat="1" x14ac:dyDescent="0.2">
      <c r="D253" s="22"/>
      <c r="E253" s="22"/>
      <c r="F253" s="22"/>
      <c r="G253" s="22"/>
      <c r="H253" s="22"/>
      <c r="K253" s="42"/>
    </row>
    <row r="254" spans="4:11" s="3" customFormat="1" x14ac:dyDescent="0.2">
      <c r="D254" s="22"/>
      <c r="E254" s="22"/>
      <c r="F254" s="22"/>
      <c r="G254" s="22"/>
      <c r="H254" s="22"/>
      <c r="K254" s="42"/>
    </row>
    <row r="255" spans="4:11" s="3" customFormat="1" x14ac:dyDescent="0.2">
      <c r="D255" s="22"/>
      <c r="E255" s="22"/>
      <c r="F255" s="22"/>
      <c r="G255" s="22"/>
      <c r="H255" s="22"/>
      <c r="K255" s="42"/>
    </row>
    <row r="256" spans="4:11" s="3" customFormat="1" x14ac:dyDescent="0.2">
      <c r="D256" s="22"/>
      <c r="E256" s="22"/>
      <c r="F256" s="22"/>
      <c r="G256" s="22"/>
      <c r="H256" s="22"/>
      <c r="K256" s="42"/>
    </row>
    <row r="257" spans="4:11" s="3" customFormat="1" x14ac:dyDescent="0.2">
      <c r="D257" s="22"/>
      <c r="E257" s="22"/>
      <c r="F257" s="22"/>
      <c r="G257" s="22"/>
      <c r="H257" s="22"/>
      <c r="K257" s="42"/>
    </row>
    <row r="258" spans="4:11" s="3" customFormat="1" x14ac:dyDescent="0.2">
      <c r="D258" s="22"/>
      <c r="E258" s="22"/>
      <c r="F258" s="22"/>
      <c r="G258" s="22"/>
      <c r="H258" s="22"/>
      <c r="K258" s="42"/>
    </row>
    <row r="259" spans="4:11" s="3" customFormat="1" x14ac:dyDescent="0.2">
      <c r="D259" s="22"/>
      <c r="E259" s="22"/>
      <c r="F259" s="22"/>
      <c r="G259" s="22"/>
      <c r="H259" s="22"/>
      <c r="K259" s="42"/>
    </row>
    <row r="260" spans="4:11" s="3" customFormat="1" x14ac:dyDescent="0.2">
      <c r="D260" s="22"/>
      <c r="E260" s="22"/>
      <c r="F260" s="22"/>
      <c r="G260" s="22"/>
      <c r="H260" s="22"/>
      <c r="K260" s="42"/>
    </row>
    <row r="261" spans="4:11" s="3" customFormat="1" x14ac:dyDescent="0.2">
      <c r="D261" s="22"/>
      <c r="E261" s="22"/>
      <c r="F261" s="22"/>
      <c r="G261" s="22"/>
      <c r="H261" s="22"/>
      <c r="K261" s="42"/>
    </row>
    <row r="262" spans="4:11" s="3" customFormat="1" x14ac:dyDescent="0.2">
      <c r="D262" s="22"/>
      <c r="E262" s="22"/>
      <c r="F262" s="22"/>
      <c r="G262" s="22"/>
      <c r="H262" s="22"/>
      <c r="K262" s="42"/>
    </row>
    <row r="263" spans="4:11" s="3" customFormat="1" x14ac:dyDescent="0.2">
      <c r="D263" s="22"/>
      <c r="E263" s="22"/>
      <c r="F263" s="22"/>
      <c r="G263" s="22"/>
      <c r="H263" s="22"/>
      <c r="K263" s="42"/>
    </row>
    <row r="264" spans="4:11" s="3" customFormat="1" x14ac:dyDescent="0.2">
      <c r="D264" s="22"/>
      <c r="E264" s="22"/>
      <c r="F264" s="22"/>
      <c r="G264" s="22"/>
      <c r="H264" s="22"/>
      <c r="K264" s="42"/>
    </row>
    <row r="265" spans="4:11" s="3" customFormat="1" x14ac:dyDescent="0.2">
      <c r="D265" s="22"/>
      <c r="E265" s="22"/>
      <c r="F265" s="22"/>
      <c r="G265" s="22"/>
      <c r="H265" s="22"/>
      <c r="K265" s="42"/>
    </row>
    <row r="266" spans="4:11" s="3" customFormat="1" x14ac:dyDescent="0.2">
      <c r="D266" s="22"/>
      <c r="E266" s="22"/>
      <c r="F266" s="22"/>
      <c r="G266" s="22"/>
      <c r="H266" s="22"/>
      <c r="K266" s="42"/>
    </row>
    <row r="267" spans="4:11" s="3" customFormat="1" x14ac:dyDescent="0.2">
      <c r="D267" s="22"/>
      <c r="E267" s="22"/>
      <c r="F267" s="22"/>
      <c r="G267" s="22"/>
      <c r="H267" s="22"/>
      <c r="K267" s="42"/>
    </row>
    <row r="268" spans="4:11" s="3" customFormat="1" x14ac:dyDescent="0.2">
      <c r="D268" s="22"/>
      <c r="E268" s="22"/>
      <c r="F268" s="22"/>
      <c r="G268" s="22"/>
      <c r="H268" s="22"/>
      <c r="K268" s="42"/>
    </row>
    <row r="269" spans="4:11" s="3" customFormat="1" x14ac:dyDescent="0.2">
      <c r="D269" s="22"/>
      <c r="E269" s="22"/>
      <c r="F269" s="22"/>
      <c r="G269" s="22"/>
      <c r="H269" s="22"/>
      <c r="K269" s="42"/>
    </row>
    <row r="270" spans="4:11" s="3" customFormat="1" x14ac:dyDescent="0.2">
      <c r="D270" s="22"/>
      <c r="E270" s="22"/>
      <c r="F270" s="22"/>
      <c r="G270" s="22"/>
      <c r="H270" s="22"/>
      <c r="K270" s="42"/>
    </row>
    <row r="271" spans="4:11" s="3" customFormat="1" x14ac:dyDescent="0.2">
      <c r="D271" s="22"/>
      <c r="E271" s="22"/>
      <c r="F271" s="22"/>
      <c r="G271" s="22"/>
      <c r="H271" s="22"/>
      <c r="K271" s="42"/>
    </row>
    <row r="272" spans="4:11" s="3" customFormat="1" x14ac:dyDescent="0.2">
      <c r="D272" s="22"/>
      <c r="E272" s="22"/>
      <c r="F272" s="22"/>
      <c r="G272" s="22"/>
      <c r="H272" s="22"/>
      <c r="K272" s="42"/>
    </row>
    <row r="273" spans="4:11" s="3" customFormat="1" x14ac:dyDescent="0.2">
      <c r="D273" s="22"/>
      <c r="E273" s="22"/>
      <c r="F273" s="22"/>
      <c r="G273" s="22"/>
      <c r="H273" s="22"/>
      <c r="K273" s="42"/>
    </row>
    <row r="274" spans="4:11" s="3" customFormat="1" x14ac:dyDescent="0.2">
      <c r="D274" s="22"/>
      <c r="E274" s="22"/>
      <c r="F274" s="22"/>
      <c r="G274" s="22"/>
      <c r="H274" s="22"/>
      <c r="K274" s="42"/>
    </row>
    <row r="275" spans="4:11" s="3" customFormat="1" x14ac:dyDescent="0.2">
      <c r="D275" s="22"/>
      <c r="E275" s="22"/>
      <c r="F275" s="22"/>
      <c r="G275" s="22"/>
      <c r="H275" s="22"/>
      <c r="K275" s="42"/>
    </row>
    <row r="276" spans="4:11" s="3" customFormat="1" x14ac:dyDescent="0.2">
      <c r="D276" s="22"/>
      <c r="E276" s="22"/>
      <c r="F276" s="22"/>
      <c r="G276" s="22"/>
      <c r="H276" s="22"/>
      <c r="K276" s="42"/>
    </row>
    <row r="277" spans="4:11" s="3" customFormat="1" x14ac:dyDescent="0.2">
      <c r="D277" s="22"/>
      <c r="E277" s="22"/>
      <c r="F277" s="22"/>
      <c r="G277" s="22"/>
      <c r="H277" s="22"/>
      <c r="K277" s="42"/>
    </row>
    <row r="278" spans="4:11" s="3" customFormat="1" x14ac:dyDescent="0.2">
      <c r="D278" s="22"/>
      <c r="E278" s="22"/>
      <c r="F278" s="22"/>
      <c r="G278" s="22"/>
      <c r="H278" s="22"/>
      <c r="K278" s="42"/>
    </row>
    <row r="279" spans="4:11" s="3" customFormat="1" x14ac:dyDescent="0.2">
      <c r="D279" s="22"/>
      <c r="E279" s="22"/>
      <c r="F279" s="22"/>
      <c r="G279" s="22"/>
      <c r="H279" s="22"/>
      <c r="K279" s="42"/>
    </row>
    <row r="280" spans="4:11" s="3" customFormat="1" x14ac:dyDescent="0.2">
      <c r="D280" s="22"/>
      <c r="E280" s="22"/>
      <c r="F280" s="22"/>
      <c r="G280" s="22"/>
      <c r="H280" s="22"/>
      <c r="K280" s="42"/>
    </row>
    <row r="281" spans="4:11" s="3" customFormat="1" x14ac:dyDescent="0.2">
      <c r="D281" s="22"/>
      <c r="E281" s="22"/>
      <c r="F281" s="22"/>
      <c r="G281" s="22"/>
      <c r="H281" s="22"/>
      <c r="K281" s="42"/>
    </row>
    <row r="282" spans="4:11" s="3" customFormat="1" x14ac:dyDescent="0.2">
      <c r="D282" s="22"/>
      <c r="E282" s="22"/>
      <c r="F282" s="22"/>
      <c r="G282" s="22"/>
      <c r="H282" s="22"/>
      <c r="K282" s="42"/>
    </row>
    <row r="283" spans="4:11" s="3" customFormat="1" x14ac:dyDescent="0.2">
      <c r="D283" s="22"/>
      <c r="E283" s="22"/>
      <c r="F283" s="22"/>
      <c r="G283" s="22"/>
      <c r="H283" s="22"/>
      <c r="K283" s="42"/>
    </row>
    <row r="284" spans="4:11" s="3" customFormat="1" x14ac:dyDescent="0.2">
      <c r="D284" s="22"/>
      <c r="E284" s="22"/>
      <c r="F284" s="22"/>
      <c r="G284" s="22"/>
      <c r="H284" s="22"/>
      <c r="K284" s="42"/>
    </row>
    <row r="285" spans="4:11" s="3" customFormat="1" x14ac:dyDescent="0.2">
      <c r="D285" s="22"/>
      <c r="E285" s="22"/>
      <c r="F285" s="22"/>
      <c r="G285" s="22"/>
      <c r="H285" s="22"/>
      <c r="K285" s="42"/>
    </row>
    <row r="286" spans="4:11" s="3" customFormat="1" x14ac:dyDescent="0.2">
      <c r="D286" s="22"/>
      <c r="E286" s="22"/>
      <c r="F286" s="22"/>
      <c r="G286" s="22"/>
      <c r="H286" s="22"/>
      <c r="K286" s="42"/>
    </row>
    <row r="287" spans="4:11" s="3" customFormat="1" x14ac:dyDescent="0.2">
      <c r="D287" s="22"/>
      <c r="E287" s="22"/>
      <c r="F287" s="22"/>
      <c r="G287" s="22"/>
      <c r="H287" s="22"/>
      <c r="K287" s="42"/>
    </row>
    <row r="288" spans="4:11" s="3" customFormat="1" x14ac:dyDescent="0.2">
      <c r="D288" s="22"/>
      <c r="E288" s="22"/>
      <c r="F288" s="22"/>
      <c r="G288" s="22"/>
      <c r="H288" s="22"/>
      <c r="K288" s="42"/>
    </row>
    <row r="289" spans="2:60" s="3" customFormat="1" x14ac:dyDescent="0.2">
      <c r="D289" s="22"/>
      <c r="E289" s="22"/>
      <c r="F289" s="22"/>
      <c r="G289" s="22"/>
      <c r="H289" s="22"/>
      <c r="K289" s="42"/>
    </row>
    <row r="290" spans="2:60" s="3" customFormat="1" x14ac:dyDescent="0.2">
      <c r="D290" s="22"/>
      <c r="E290" s="22"/>
      <c r="F290" s="22"/>
      <c r="G290" s="22"/>
      <c r="H290" s="22"/>
      <c r="K290" s="42"/>
    </row>
    <row r="291" spans="2:60" s="3" customFormat="1" x14ac:dyDescent="0.2">
      <c r="D291" s="22"/>
      <c r="E291" s="22"/>
      <c r="F291" s="22"/>
      <c r="G291" s="22"/>
      <c r="H291" s="22"/>
      <c r="K291" s="42"/>
    </row>
    <row r="292" spans="2:60" s="3" customFormat="1" x14ac:dyDescent="0.2">
      <c r="D292" s="22"/>
      <c r="E292" s="22"/>
      <c r="F292" s="22"/>
      <c r="G292" s="22"/>
      <c r="H292" s="22"/>
      <c r="K292" s="42"/>
    </row>
    <row r="293" spans="2:60" s="3" customFormat="1" x14ac:dyDescent="0.2">
      <c r="D293" s="22"/>
      <c r="E293" s="22"/>
      <c r="F293" s="22"/>
      <c r="G293" s="22"/>
      <c r="H293" s="22"/>
      <c r="K293" s="42"/>
    </row>
    <row r="295" spans="2:60" s="112" customFormat="1" x14ac:dyDescent="0.2">
      <c r="B295" s="141"/>
      <c r="C295" s="141"/>
      <c r="D295" s="142"/>
      <c r="E295" s="142"/>
      <c r="F295" s="142"/>
      <c r="G295" s="142"/>
      <c r="H295" s="142"/>
      <c r="I295" s="141"/>
      <c r="J295" s="141"/>
      <c r="K295" s="143"/>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row>
    <row r="296" spans="2:60" s="112" customFormat="1" ht="13.5" thickBot="1" x14ac:dyDescent="0.25">
      <c r="B296" s="141"/>
      <c r="C296" s="141"/>
      <c r="D296" s="142"/>
      <c r="E296" s="142"/>
      <c r="F296" s="144" t="s">
        <v>29</v>
      </c>
      <c r="G296" s="145"/>
      <c r="H296" s="144" t="s">
        <v>18</v>
      </c>
      <c r="I296" s="146" t="s">
        <v>65</v>
      </c>
      <c r="J296" s="147" t="s">
        <v>91</v>
      </c>
      <c r="K296" s="148" t="s">
        <v>30</v>
      </c>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row>
    <row r="297" spans="2:60" s="112" customFormat="1" x14ac:dyDescent="0.2">
      <c r="B297" s="141"/>
      <c r="C297" s="149" t="s">
        <v>20</v>
      </c>
      <c r="D297" s="142" t="s">
        <v>65</v>
      </c>
      <c r="E297" s="142"/>
      <c r="F297" s="142" t="s">
        <v>102</v>
      </c>
      <c r="G297" s="142"/>
      <c r="H297" s="142">
        <f t="shared" ref="H297:H307" si="3">SUMIF($I$25:$I$120,F297,$J$25:$J$120)</f>
        <v>0</v>
      </c>
      <c r="I297" s="141">
        <f>SUMIF($I$137:$I$161,F297,$J$137:$J$161)</f>
        <v>0</v>
      </c>
      <c r="J297" s="141">
        <f>SUMIF($I$165:$I$174,F297,$J$165:$J$174)</f>
        <v>0</v>
      </c>
      <c r="K297" s="142">
        <f t="shared" ref="K297:K307" si="4">SUM(H297:J297)</f>
        <v>0</v>
      </c>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row>
    <row r="298" spans="2:60" s="112" customFormat="1" x14ac:dyDescent="0.2">
      <c r="B298" s="141"/>
      <c r="C298" s="149" t="s">
        <v>21</v>
      </c>
      <c r="D298" s="142" t="s">
        <v>64</v>
      </c>
      <c r="E298" s="142"/>
      <c r="F298" s="142" t="s">
        <v>104</v>
      </c>
      <c r="G298" s="142"/>
      <c r="H298" s="142">
        <f t="shared" si="3"/>
        <v>0</v>
      </c>
      <c r="I298" s="141">
        <f t="shared" ref="I298:I307" si="5">SUMIF($I$137:$I$161,F298,$J$137:$J$161)</f>
        <v>0</v>
      </c>
      <c r="J298" s="141">
        <f t="shared" ref="J298:J307" si="6">SUMIF($I$165:$I$174,F298,$J$165:$J$174)</f>
        <v>0</v>
      </c>
      <c r="K298" s="142">
        <f t="shared" si="4"/>
        <v>0</v>
      </c>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row>
    <row r="299" spans="2:60" s="112" customFormat="1" x14ac:dyDescent="0.2">
      <c r="B299" s="141"/>
      <c r="C299" s="149" t="s">
        <v>22</v>
      </c>
      <c r="D299" s="142" t="s">
        <v>66</v>
      </c>
      <c r="E299" s="142"/>
      <c r="F299" s="142" t="s">
        <v>103</v>
      </c>
      <c r="G299" s="142"/>
      <c r="H299" s="142">
        <f t="shared" si="3"/>
        <v>0</v>
      </c>
      <c r="I299" s="141">
        <f t="shared" si="5"/>
        <v>0</v>
      </c>
      <c r="J299" s="141">
        <f t="shared" si="6"/>
        <v>0</v>
      </c>
      <c r="K299" s="142">
        <f t="shared" si="4"/>
        <v>0</v>
      </c>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row>
    <row r="300" spans="2:60" s="112" customFormat="1" x14ac:dyDescent="0.2">
      <c r="B300" s="141"/>
      <c r="C300" s="149" t="s">
        <v>78</v>
      </c>
      <c r="D300" s="142" t="s">
        <v>179</v>
      </c>
      <c r="E300" s="142"/>
      <c r="F300" s="142" t="s">
        <v>80</v>
      </c>
      <c r="G300" s="142"/>
      <c r="H300" s="142">
        <f t="shared" si="3"/>
        <v>0</v>
      </c>
      <c r="I300" s="141">
        <f t="shared" si="5"/>
        <v>0</v>
      </c>
      <c r="J300" s="141">
        <f t="shared" si="6"/>
        <v>0</v>
      </c>
      <c r="K300" s="142">
        <f t="shared" si="4"/>
        <v>0</v>
      </c>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row>
    <row r="301" spans="2:60" s="112" customFormat="1" x14ac:dyDescent="0.2">
      <c r="B301" s="141"/>
      <c r="C301" s="149" t="s">
        <v>79</v>
      </c>
      <c r="D301" s="142"/>
      <c r="E301" s="142"/>
      <c r="F301" s="142" t="s">
        <v>13</v>
      </c>
      <c r="G301" s="142"/>
      <c r="H301" s="142">
        <f t="shared" si="3"/>
        <v>0</v>
      </c>
      <c r="I301" s="141">
        <f t="shared" si="5"/>
        <v>0</v>
      </c>
      <c r="J301" s="141">
        <f t="shared" si="6"/>
        <v>0</v>
      </c>
      <c r="K301" s="142">
        <f t="shared" si="4"/>
        <v>0</v>
      </c>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row>
    <row r="302" spans="2:60" s="112" customFormat="1" x14ac:dyDescent="0.2">
      <c r="B302" s="141"/>
      <c r="C302" s="141"/>
      <c r="D302" s="142"/>
      <c r="E302" s="142"/>
      <c r="F302" s="142" t="s">
        <v>14</v>
      </c>
      <c r="G302" s="142"/>
      <c r="H302" s="142">
        <f t="shared" si="3"/>
        <v>0</v>
      </c>
      <c r="I302" s="141">
        <f t="shared" si="5"/>
        <v>0</v>
      </c>
      <c r="J302" s="141">
        <f t="shared" si="6"/>
        <v>0</v>
      </c>
      <c r="K302" s="142">
        <f t="shared" si="4"/>
        <v>0</v>
      </c>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row>
    <row r="303" spans="2:60" s="112" customFormat="1" x14ac:dyDescent="0.2">
      <c r="B303" s="141"/>
      <c r="C303" s="149" t="s">
        <v>89</v>
      </c>
      <c r="D303" s="142"/>
      <c r="E303" s="142"/>
      <c r="F303" s="142" t="s">
        <v>15</v>
      </c>
      <c r="G303" s="142"/>
      <c r="H303" s="142">
        <f t="shared" si="3"/>
        <v>0</v>
      </c>
      <c r="I303" s="141">
        <f t="shared" si="5"/>
        <v>0</v>
      </c>
      <c r="J303" s="141">
        <f t="shared" si="6"/>
        <v>0</v>
      </c>
      <c r="K303" s="142">
        <f t="shared" si="4"/>
        <v>0</v>
      </c>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row>
    <row r="304" spans="2:60" s="112" customFormat="1" x14ac:dyDescent="0.2">
      <c r="B304" s="141"/>
      <c r="C304" s="149" t="s">
        <v>49</v>
      </c>
      <c r="D304" s="142"/>
      <c r="E304" s="142"/>
      <c r="F304" s="142" t="s">
        <v>83</v>
      </c>
      <c r="G304" s="142"/>
      <c r="H304" s="142">
        <f t="shared" si="3"/>
        <v>0</v>
      </c>
      <c r="I304" s="141">
        <f t="shared" si="5"/>
        <v>0</v>
      </c>
      <c r="J304" s="141">
        <f t="shared" si="6"/>
        <v>0</v>
      </c>
      <c r="K304" s="142">
        <f t="shared" si="4"/>
        <v>0</v>
      </c>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row>
    <row r="305" spans="2:60" s="112" customFormat="1" x14ac:dyDescent="0.2">
      <c r="B305" s="141"/>
      <c r="C305" s="149" t="s">
        <v>50</v>
      </c>
      <c r="D305" s="142"/>
      <c r="E305" s="142"/>
      <c r="F305" s="142" t="s">
        <v>82</v>
      </c>
      <c r="G305" s="142"/>
      <c r="H305" s="142">
        <f t="shared" si="3"/>
        <v>0</v>
      </c>
      <c r="I305" s="141">
        <f t="shared" si="5"/>
        <v>0</v>
      </c>
      <c r="J305" s="141">
        <f t="shared" si="6"/>
        <v>0</v>
      </c>
      <c r="K305" s="142">
        <f t="shared" si="4"/>
        <v>0</v>
      </c>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row>
    <row r="306" spans="2:60" s="112" customFormat="1" x14ac:dyDescent="0.2">
      <c r="B306" s="141"/>
      <c r="C306" s="141"/>
      <c r="D306" s="142"/>
      <c r="E306" s="142"/>
      <c r="F306" s="142" t="s">
        <v>81</v>
      </c>
      <c r="G306" s="142"/>
      <c r="H306" s="142">
        <f t="shared" si="3"/>
        <v>0</v>
      </c>
      <c r="I306" s="141">
        <f t="shared" si="5"/>
        <v>0</v>
      </c>
      <c r="J306" s="141">
        <f t="shared" si="6"/>
        <v>0</v>
      </c>
      <c r="K306" s="142">
        <f t="shared" si="4"/>
        <v>0</v>
      </c>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row>
    <row r="307" spans="2:60" s="112" customFormat="1" ht="13.5" thickBot="1" x14ac:dyDescent="0.25">
      <c r="B307" s="141"/>
      <c r="C307" s="150"/>
      <c r="D307" s="142"/>
      <c r="E307" s="142"/>
      <c r="F307" s="145" t="s">
        <v>84</v>
      </c>
      <c r="G307" s="145"/>
      <c r="H307" s="145">
        <f t="shared" si="3"/>
        <v>0</v>
      </c>
      <c r="I307" s="151">
        <f t="shared" si="5"/>
        <v>0</v>
      </c>
      <c r="J307" s="151">
        <f t="shared" si="6"/>
        <v>0</v>
      </c>
      <c r="K307" s="145">
        <f t="shared" si="4"/>
        <v>0</v>
      </c>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row>
    <row r="308" spans="2:60" s="112" customFormat="1" x14ac:dyDescent="0.2">
      <c r="B308" s="141"/>
      <c r="C308" s="141" t="s">
        <v>106</v>
      </c>
      <c r="D308" s="142"/>
      <c r="E308" s="142"/>
      <c r="F308" s="142" t="s">
        <v>30</v>
      </c>
      <c r="G308" s="142"/>
      <c r="H308" s="142">
        <f>SUM(H297:H305)</f>
        <v>0</v>
      </c>
      <c r="I308" s="141">
        <f>SUM(I297:I305)</f>
        <v>0</v>
      </c>
      <c r="J308" s="141">
        <f>SUM(J297:J305)</f>
        <v>0</v>
      </c>
      <c r="K308" s="142">
        <f>SUM(K297:K305)</f>
        <v>0</v>
      </c>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row>
    <row r="309" spans="2:60" s="112" customFormat="1" x14ac:dyDescent="0.2">
      <c r="B309" s="141"/>
      <c r="C309" s="141" t="s">
        <v>107</v>
      </c>
      <c r="D309" s="142"/>
      <c r="E309" s="142"/>
      <c r="F309" s="142"/>
      <c r="G309" s="142"/>
      <c r="H309" s="142"/>
      <c r="I309" s="141"/>
      <c r="J309" s="141"/>
      <c r="K309" s="143"/>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row>
    <row r="310" spans="2:60" s="112" customFormat="1" x14ac:dyDescent="0.2">
      <c r="B310" s="141"/>
      <c r="C310" s="141"/>
      <c r="D310" s="142"/>
      <c r="E310" s="142"/>
      <c r="F310" s="142"/>
      <c r="G310" s="142"/>
      <c r="H310" s="142"/>
      <c r="I310" s="141"/>
      <c r="J310" s="141"/>
      <c r="K310" s="143"/>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row>
    <row r="311" spans="2:60" s="112" customFormat="1" x14ac:dyDescent="0.2">
      <c r="B311" s="141"/>
      <c r="C311" s="141"/>
      <c r="D311" s="142"/>
      <c r="E311" s="142"/>
      <c r="F311" s="142"/>
      <c r="G311" s="142"/>
      <c r="H311" s="142"/>
      <c r="I311" s="141"/>
      <c r="J311" s="141"/>
      <c r="K311" s="143"/>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row>
    <row r="312" spans="2:60" s="112" customFormat="1" x14ac:dyDescent="0.2">
      <c r="B312" s="141"/>
      <c r="C312" s="150" t="s">
        <v>133</v>
      </c>
      <c r="D312" s="142"/>
      <c r="E312" s="150" t="s">
        <v>134</v>
      </c>
      <c r="F312" s="142"/>
      <c r="G312" s="150" t="s">
        <v>135</v>
      </c>
      <c r="H312" s="142"/>
      <c r="I312" s="141" t="s">
        <v>138</v>
      </c>
      <c r="J312" s="141"/>
      <c r="K312" s="143" t="s">
        <v>139</v>
      </c>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row>
    <row r="313" spans="2:60" s="112" customFormat="1" x14ac:dyDescent="0.2">
      <c r="B313" s="141"/>
      <c r="C313" s="142" t="s">
        <v>28</v>
      </c>
      <c r="D313" s="142"/>
      <c r="E313" s="152"/>
      <c r="F313" s="142"/>
      <c r="G313" s="152">
        <v>90</v>
      </c>
      <c r="H313" s="142"/>
      <c r="I313" s="225">
        <f ca="1">NOW()</f>
        <v>43523.540615972219</v>
      </c>
      <c r="J313" s="141"/>
      <c r="K313" s="143">
        <v>6</v>
      </c>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row>
    <row r="314" spans="2:60" s="112" customFormat="1" x14ac:dyDescent="0.2">
      <c r="B314" s="141"/>
      <c r="C314" s="142" t="s">
        <v>11</v>
      </c>
      <c r="D314" s="142"/>
      <c r="E314" s="152" t="s">
        <v>89</v>
      </c>
      <c r="F314" s="142"/>
      <c r="G314" s="152">
        <v>100</v>
      </c>
      <c r="H314" s="142"/>
      <c r="I314" s="225">
        <f ca="1">I313-365-K319365</f>
        <v>43158.540615972219</v>
      </c>
      <c r="J314" s="141"/>
      <c r="K314" s="143">
        <v>12</v>
      </c>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row>
    <row r="315" spans="2:60" s="112" customFormat="1" x14ac:dyDescent="0.2">
      <c r="B315" s="141"/>
      <c r="C315" s="142" t="s">
        <v>12</v>
      </c>
      <c r="D315" s="142"/>
      <c r="E315" s="152"/>
      <c r="F315" s="142"/>
      <c r="G315" s="142"/>
      <c r="H315" s="142"/>
      <c r="I315" s="141"/>
      <c r="J315" s="141"/>
      <c r="K315" s="143"/>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row>
    <row r="316" spans="2:60" s="112" customFormat="1" x14ac:dyDescent="0.2">
      <c r="B316" s="141"/>
      <c r="C316" s="141"/>
      <c r="D316" s="142"/>
      <c r="E316" s="152"/>
      <c r="F316" s="142"/>
      <c r="G316" s="142"/>
      <c r="H316" s="142"/>
      <c r="I316" s="141"/>
      <c r="J316" s="141"/>
      <c r="K316" s="143"/>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row>
    <row r="317" spans="2:60" x14ac:dyDescent="0.2">
      <c r="B317" s="17"/>
      <c r="C317" s="17"/>
      <c r="D317" s="153"/>
      <c r="E317" s="154"/>
      <c r="F317" s="153"/>
      <c r="G317" s="153"/>
      <c r="H317" s="153"/>
      <c r="I317" s="17"/>
      <c r="J317" s="17"/>
      <c r="K317" s="101"/>
    </row>
    <row r="318" spans="2:60" x14ac:dyDescent="0.2">
      <c r="E318" s="109"/>
    </row>
    <row r="319" spans="2:60" x14ac:dyDescent="0.2">
      <c r="E319" s="109"/>
    </row>
    <row r="320" spans="2:60" x14ac:dyDescent="0.2">
      <c r="E320" s="109"/>
    </row>
  </sheetData>
  <sheetProtection selectLockedCells="1"/>
  <mergeCells count="156">
    <mergeCell ref="I176:J176"/>
    <mergeCell ref="I175:J175"/>
    <mergeCell ref="I162:J162"/>
    <mergeCell ref="I121:K121"/>
    <mergeCell ref="A130:B130"/>
    <mergeCell ref="C130:D130"/>
    <mergeCell ref="B171:C171"/>
    <mergeCell ref="B172:C172"/>
    <mergeCell ref="B173:C173"/>
    <mergeCell ref="B174:C174"/>
    <mergeCell ref="B161:C161"/>
    <mergeCell ref="B142:C142"/>
    <mergeCell ref="B149:C149"/>
    <mergeCell ref="A124:K124"/>
    <mergeCell ref="B170:C170"/>
    <mergeCell ref="B140:C140"/>
    <mergeCell ref="G132:H132"/>
    <mergeCell ref="G134:H134"/>
    <mergeCell ref="B169:C169"/>
    <mergeCell ref="B165:C165"/>
    <mergeCell ref="B166:C166"/>
    <mergeCell ref="B167:C167"/>
    <mergeCell ref="B168:C168"/>
    <mergeCell ref="B160:C160"/>
    <mergeCell ref="B154:C154"/>
    <mergeCell ref="B143:C143"/>
    <mergeCell ref="B144:C144"/>
    <mergeCell ref="B145:C145"/>
    <mergeCell ref="B146:C146"/>
    <mergeCell ref="B147:C147"/>
    <mergeCell ref="B148:C148"/>
    <mergeCell ref="B155:C155"/>
    <mergeCell ref="B156:C156"/>
    <mergeCell ref="B157:C157"/>
    <mergeCell ref="B158:C158"/>
    <mergeCell ref="B152:C152"/>
    <mergeCell ref="B153:C153"/>
    <mergeCell ref="B150:C150"/>
    <mergeCell ref="B159:C159"/>
    <mergeCell ref="B151:C151"/>
    <mergeCell ref="B141:C141"/>
    <mergeCell ref="J1:K4"/>
    <mergeCell ref="B80:C80"/>
    <mergeCell ref="B91:C91"/>
    <mergeCell ref="I17:J18"/>
    <mergeCell ref="A16:B16"/>
    <mergeCell ref="G20:H20"/>
    <mergeCell ref="G22:H22"/>
    <mergeCell ref="J8:L8"/>
    <mergeCell ref="A12:K12"/>
    <mergeCell ref="A13:K13"/>
    <mergeCell ref="A14:K14"/>
    <mergeCell ref="A58:L58"/>
    <mergeCell ref="A59:L59"/>
    <mergeCell ref="C16:D16"/>
    <mergeCell ref="I20:J20"/>
    <mergeCell ref="B30:C30"/>
    <mergeCell ref="B31:C31"/>
    <mergeCell ref="I22:K22"/>
    <mergeCell ref="B50:C50"/>
    <mergeCell ref="B48:C48"/>
    <mergeCell ref="B28:C28"/>
    <mergeCell ref="A2:I4"/>
    <mergeCell ref="B25:C25"/>
    <mergeCell ref="B26:C26"/>
    <mergeCell ref="B27:C27"/>
    <mergeCell ref="B29:C29"/>
    <mergeCell ref="B40:C40"/>
    <mergeCell ref="B32:C32"/>
    <mergeCell ref="B36:C36"/>
    <mergeCell ref="B37:C37"/>
    <mergeCell ref="B38:C38"/>
    <mergeCell ref="B39:C39"/>
    <mergeCell ref="B41:C41"/>
    <mergeCell ref="B42:C42"/>
    <mergeCell ref="B43:C43"/>
    <mergeCell ref="I16:K16"/>
    <mergeCell ref="B51:C51"/>
    <mergeCell ref="B52:C52"/>
    <mergeCell ref="B53:C53"/>
    <mergeCell ref="G74:H74"/>
    <mergeCell ref="K56:K57"/>
    <mergeCell ref="I56:J57"/>
    <mergeCell ref="B137:C137"/>
    <mergeCell ref="B138:C138"/>
    <mergeCell ref="A70:B70"/>
    <mergeCell ref="C70:D70"/>
    <mergeCell ref="B105:C105"/>
    <mergeCell ref="B92:C92"/>
    <mergeCell ref="B108:C108"/>
    <mergeCell ref="B94:C94"/>
    <mergeCell ref="B86:C86"/>
    <mergeCell ref="B107:C107"/>
    <mergeCell ref="B102:C102"/>
    <mergeCell ref="A126:K126"/>
    <mergeCell ref="K110:K111"/>
    <mergeCell ref="B96:C96"/>
    <mergeCell ref="I110:J111"/>
    <mergeCell ref="B106:C106"/>
    <mergeCell ref="B139:C139"/>
    <mergeCell ref="B90:C90"/>
    <mergeCell ref="L119:L120"/>
    <mergeCell ref="I128:K128"/>
    <mergeCell ref="A67:K67"/>
    <mergeCell ref="I71:J72"/>
    <mergeCell ref="I74:J74"/>
    <mergeCell ref="G76:H76"/>
    <mergeCell ref="I76:K76"/>
    <mergeCell ref="B79:C79"/>
    <mergeCell ref="B81:C81"/>
    <mergeCell ref="B93:C93"/>
    <mergeCell ref="A112:L112"/>
    <mergeCell ref="A113:L113"/>
    <mergeCell ref="B82:C82"/>
    <mergeCell ref="B83:C83"/>
    <mergeCell ref="B95:C95"/>
    <mergeCell ref="B104:C104"/>
    <mergeCell ref="A125:K125"/>
    <mergeCell ref="B103:C103"/>
    <mergeCell ref="B97:C97"/>
    <mergeCell ref="B101:C101"/>
    <mergeCell ref="B84:C84"/>
    <mergeCell ref="B85:C85"/>
    <mergeCell ref="I173:J173"/>
    <mergeCell ref="I174:J174"/>
    <mergeCell ref="L60:L61"/>
    <mergeCell ref="G178:J179"/>
    <mergeCell ref="K178:K179"/>
    <mergeCell ref="L178:L179"/>
    <mergeCell ref="A72:B72"/>
    <mergeCell ref="A18:B18"/>
    <mergeCell ref="C18:D18"/>
    <mergeCell ref="C19:D20"/>
    <mergeCell ref="C72:D72"/>
    <mergeCell ref="C73:D74"/>
    <mergeCell ref="A128:B128"/>
    <mergeCell ref="C128:D128"/>
    <mergeCell ref="C131:D132"/>
    <mergeCell ref="I132:J132"/>
    <mergeCell ref="I134:K134"/>
    <mergeCell ref="I129:J130"/>
    <mergeCell ref="I70:K70"/>
    <mergeCell ref="B54:C54"/>
    <mergeCell ref="B47:C47"/>
    <mergeCell ref="B49:C49"/>
    <mergeCell ref="A66:K66"/>
    <mergeCell ref="A68:K68"/>
    <mergeCell ref="I164:J164"/>
    <mergeCell ref="I165:J165"/>
    <mergeCell ref="I166:J166"/>
    <mergeCell ref="I167:J167"/>
    <mergeCell ref="I168:J168"/>
    <mergeCell ref="I169:J169"/>
    <mergeCell ref="I170:J170"/>
    <mergeCell ref="I171:J171"/>
    <mergeCell ref="I172:J172"/>
  </mergeCells>
  <phoneticPr fontId="2" type="noConversion"/>
  <conditionalFormatting sqref="J25:J32">
    <cfRule type="cellIs" dxfId="16" priority="24" operator="equal">
      <formula>0</formula>
    </cfRule>
  </conditionalFormatting>
  <conditionalFormatting sqref="J36:J43">
    <cfRule type="cellIs" dxfId="15" priority="23" operator="equal">
      <formula>0</formula>
    </cfRule>
  </conditionalFormatting>
  <conditionalFormatting sqref="J47:J54">
    <cfRule type="cellIs" dxfId="14" priority="22" operator="equal">
      <formula>0</formula>
    </cfRule>
  </conditionalFormatting>
  <conditionalFormatting sqref="I79:J86">
    <cfRule type="cellIs" dxfId="13" priority="21" operator="equal">
      <formula>0</formula>
    </cfRule>
  </conditionalFormatting>
  <conditionalFormatting sqref="I90:J97">
    <cfRule type="cellIs" dxfId="12" priority="20" operator="equal">
      <formula>0</formula>
    </cfRule>
  </conditionalFormatting>
  <conditionalFormatting sqref="I101:J108">
    <cfRule type="cellIs" dxfId="11" priority="19" operator="equal">
      <formula>0</formula>
    </cfRule>
  </conditionalFormatting>
  <conditionalFormatting sqref="I137:J161">
    <cfRule type="cellIs" dxfId="10" priority="15" operator="equal">
      <formula>0</formula>
    </cfRule>
  </conditionalFormatting>
  <conditionalFormatting sqref="K25">
    <cfRule type="cellIs" dxfId="9" priority="13" operator="equal">
      <formula>0</formula>
    </cfRule>
  </conditionalFormatting>
  <conditionalFormatting sqref="K26:K32">
    <cfRule type="cellIs" dxfId="8" priority="12" operator="equal">
      <formula>0</formula>
    </cfRule>
  </conditionalFormatting>
  <conditionalFormatting sqref="K36:K43">
    <cfRule type="cellIs" dxfId="7" priority="11" operator="equal">
      <formula>0</formula>
    </cfRule>
  </conditionalFormatting>
  <conditionalFormatting sqref="K47:K54">
    <cfRule type="cellIs" dxfId="6" priority="10" operator="equal">
      <formula>0</formula>
    </cfRule>
  </conditionalFormatting>
  <conditionalFormatting sqref="K79:K86">
    <cfRule type="cellIs" dxfId="5" priority="9" operator="equal">
      <formula>0</formula>
    </cfRule>
  </conditionalFormatting>
  <conditionalFormatting sqref="K90:K97">
    <cfRule type="cellIs" dxfId="4" priority="8" operator="equal">
      <formula>0</formula>
    </cfRule>
  </conditionalFormatting>
  <conditionalFormatting sqref="K101:K108">
    <cfRule type="cellIs" dxfId="3" priority="7" operator="equal">
      <formula>0</formula>
    </cfRule>
  </conditionalFormatting>
  <conditionalFormatting sqref="K137:K161">
    <cfRule type="cellIs" dxfId="2" priority="3" operator="equal">
      <formula>0</formula>
    </cfRule>
  </conditionalFormatting>
  <conditionalFormatting sqref="K165:K174">
    <cfRule type="cellIs" dxfId="1" priority="2" operator="equal">
      <formula>0</formula>
    </cfRule>
  </conditionalFormatting>
  <conditionalFormatting sqref="I313">
    <cfRule type="cellIs" dxfId="0" priority="1" operator="lessThan">
      <formula>#REF!</formula>
    </cfRule>
  </conditionalFormatting>
  <pageMargins left="1" right="0.25" top="0.5" bottom="0.25" header="0.05" footer="0.05"/>
  <pageSetup scale="90" fitToHeight="0" orientation="portrait" verticalDpi="1200" r:id="rId1"/>
  <headerFooter alignWithMargins="0"/>
  <rowBreaks count="1" manualBreakCount="1">
    <brk id="6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Pack</vt:lpstr>
      <vt:lpstr>Cubs</vt:lpstr>
      <vt:lpstr>Volunteers</vt:lpstr>
      <vt:lpstr>Tot Lot</vt:lpstr>
      <vt:lpstr>PrintOut</vt:lpstr>
      <vt:lpstr>Cubs!Print_Area</vt:lpstr>
      <vt:lpstr>Pack!Print_Area</vt:lpstr>
      <vt:lpstr>PrintOut!Print_Area</vt:lpstr>
      <vt:lpstr>Volunteers!Print_Area</vt:lpstr>
    </vt:vector>
  </TitlesOfParts>
  <Company>Illinois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 Markwell</dc:creator>
  <cp:lastModifiedBy>Jennifer Sewell</cp:lastModifiedBy>
  <cp:lastPrinted>2017-05-03T18:17:13Z</cp:lastPrinted>
  <dcterms:created xsi:type="dcterms:W3CDTF">2008-02-08T20:53:18Z</dcterms:created>
  <dcterms:modified xsi:type="dcterms:W3CDTF">2019-02-27T19:01:24Z</dcterms:modified>
</cp:coreProperties>
</file>